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120" yWindow="-120" windowWidth="29040" windowHeight="15840" tabRatio="842" activeTab="6"/>
  </bookViews>
  <sheets>
    <sheet name="Cover Page" sheetId="83" r:id="rId1"/>
    <sheet name="Instructions" sheetId="84" r:id="rId2"/>
    <sheet name="Cover" sheetId="1" r:id="rId3"/>
    <sheet name="A" sheetId="4" r:id="rId4"/>
    <sheet name="B1" sheetId="50" r:id="rId5"/>
    <sheet name="B2" sheetId="47" r:id="rId6"/>
    <sheet name="B3" sheetId="79" r:id="rId7"/>
    <sheet name="Country list" sheetId="81" r:id="rId8"/>
    <sheet name="Economic Activites " sheetId="82" r:id="rId9"/>
    <sheet name="Annex 1" sheetId="5" r:id="rId10"/>
    <sheet name="Annex 2" sheetId="33" r:id="rId11"/>
    <sheet name="Annex 3" sheetId="40" r:id="rId12"/>
    <sheet name="Annex 4" sheetId="6" r:id="rId13"/>
    <sheet name="Annex 5" sheetId="54" r:id="rId14"/>
    <sheet name="Table A4.3" sheetId="78" r:id="rId15"/>
  </sheets>
  <externalReferences>
    <externalReference r:id="rId16"/>
    <externalReference r:id="rId17"/>
  </externalReferences>
  <definedNames>
    <definedName name="_xlnm._FilterDatabase" localSheetId="10" hidden="1">'Annex 2'!$A$6:$G$265</definedName>
    <definedName name="_xlnm._FilterDatabase" localSheetId="7" hidden="1">'Country list'!$B$5:$C$242</definedName>
    <definedName name="A_Agriculture__forestry_and_fishing" localSheetId="11">'Annex 3'!$C$7:$C$21</definedName>
    <definedName name="A_Agriculture__forestry_and_fishing">'Annex 1'!$F$10:$F$35</definedName>
    <definedName name="activity">#REF!</definedName>
    <definedName name="City">#REF!</definedName>
    <definedName name="DataRangeR05">#REF!</definedName>
    <definedName name="DI">#REF!</definedName>
    <definedName name="DIE">#REF!</definedName>
    <definedName name="Direct_Investor">'Annex 5'!$B$2:$B$12</definedName>
    <definedName name="DIrect_Investor_Or_Fellow_Enterprise">'Annex 5'!$A$2:$A$4</definedName>
    <definedName name="DirectInvestment">#REF!</definedName>
    <definedName name="DirectInvestor">'Annex 5'!$B$2:$B$12</definedName>
    <definedName name="DIrectInvestor_FellowEnterprise">'Annex 5'!$A$2:$A$4</definedName>
    <definedName name="Expoert22">#REF!</definedName>
    <definedName name="ExportSet1">#REF!</definedName>
    <definedName name="ExportSet2">#REF!</definedName>
    <definedName name="ExportSet2Sub1">#REF!</definedName>
    <definedName name="ExportSet2Sub2">#REF!</definedName>
    <definedName name="FDI_Investor_Category">'[1]Annex 3'!$C$4:$C$21</definedName>
    <definedName name="FE">#REF!</definedName>
    <definedName name="FellowEnterprise">'Annex 5'!$D$2:$D$248</definedName>
    <definedName name="Immediate">'Annex 5'!$H$3:$H$248</definedName>
    <definedName name="Indirect">'Annex 5'!$J$3:$J$248</definedName>
    <definedName name="Investment">#REF!</definedName>
    <definedName name="Investments">#REF!</definedName>
    <definedName name="ISIC_Rev.4.">'[1]Annex 1'!$C$5:$C$50</definedName>
    <definedName name="ISIC44DtoSector">#REF!</definedName>
    <definedName name="ISIC4SectionList">#REF!</definedName>
    <definedName name="ISIC4UnitConversion">#REF!</definedName>
    <definedName name="ISIC4UnitConversionC2010">#REF!</definedName>
    <definedName name="ISO_English_short_name">'[2]GCC Country List &amp; Codes'!$E$2:$E$254</definedName>
    <definedName name="lg">#REF!</definedName>
    <definedName name="LGST208">#REF!</definedName>
    <definedName name="MainActivity">#REF!</definedName>
    <definedName name="MAP31to4">#REF!</definedName>
    <definedName name="NONRES">#REF!</definedName>
    <definedName name="OI">#REF!</definedName>
    <definedName name="OI?">#REF!</definedName>
    <definedName name="PI">#REF!</definedName>
    <definedName name="ppp">#REF!</definedName>
    <definedName name="_xlnm.Print_Area" localSheetId="3">A!$A$1:$BD$46</definedName>
    <definedName name="_xlnm.Print_Area" localSheetId="9">'Annex 1'!$A$1:$J$35</definedName>
    <definedName name="_xlnm.Print_Area" localSheetId="10">'Annex 2'!$A$1:$E$265</definedName>
    <definedName name="_xlnm.Print_Area" localSheetId="11">'Annex 3'!$A$1:$G$38</definedName>
    <definedName name="_xlnm.Print_Area" localSheetId="12">'Annex 4'!$A$1:$K$44</definedName>
    <definedName name="_xlnm.Print_Area" localSheetId="4">'B1'!$A$1:$BN$66</definedName>
    <definedName name="_xlnm.Print_Area" localSheetId="5">'B2'!$A$1:$BN$67</definedName>
    <definedName name="_xlnm.Print_Area" localSheetId="2">Cover!$A$1:$BE$43</definedName>
    <definedName name="_xlnm.Print_Area" localSheetId="0">'Cover Page'!$A$2:$AK$17</definedName>
    <definedName name="_xlnm.Print_Titles" localSheetId="3">A!$2:$3</definedName>
    <definedName name="_xlnm.Print_Titles" localSheetId="9">'Annex 1'!$2:$3</definedName>
    <definedName name="_xlnm.Print_Titles" localSheetId="10">'Annex 2'!$1:$6</definedName>
    <definedName name="_xlnm.Print_Titles" localSheetId="11">'Annex 3'!$2:$3</definedName>
    <definedName name="_xlnm.Print_Titles" localSheetId="4">'B1'!$1:$13</definedName>
    <definedName name="_xlnm.Print_Titles" localSheetId="5">'B2'!$1:$13</definedName>
    <definedName name="_xlnm.Print_Titles" localSheetId="0">'Cover Page'!$2:$3</definedName>
    <definedName name="Range" localSheetId="11">#REF!</definedName>
    <definedName name="Range" localSheetId="4">#REF!</definedName>
    <definedName name="Range" localSheetId="5">#REF!</definedName>
    <definedName name="Range" localSheetId="6">#REF!</definedName>
    <definedName name="Range">#REF!</definedName>
    <definedName name="Range1C" localSheetId="11">#REF!</definedName>
    <definedName name="Range1C" localSheetId="4">#REF!</definedName>
    <definedName name="Range1C" localSheetId="5">#REF!</definedName>
    <definedName name="Range1C" localSheetId="6">#REF!</definedName>
    <definedName name="Range1C">#REF!</definedName>
    <definedName name="RangeA2_F2" localSheetId="11">#REF!</definedName>
    <definedName name="RangeA2_F2" localSheetId="4">#REF!</definedName>
    <definedName name="RangeA2_F2" localSheetId="5">#REF!</definedName>
    <definedName name="RangeA2_F2" localSheetId="6">#REF!</definedName>
    <definedName name="RangeA2_F2">#REF!</definedName>
    <definedName name="REGSTRIsmailSortRange" localSheetId="11">#REF!</definedName>
    <definedName name="REGSTRIsmailSortRange" localSheetId="4">#REF!</definedName>
    <definedName name="REGSTRIsmailSortRange" localSheetId="5">#REF!</definedName>
    <definedName name="REGSTRIsmailSortRange" localSheetId="6">#REF!</definedName>
    <definedName name="REGSTRIsmailSortRange">#REF!</definedName>
    <definedName name="RES" localSheetId="11">#REF!</definedName>
    <definedName name="RES" localSheetId="4">#REF!</definedName>
    <definedName name="RES" localSheetId="5">#REF!</definedName>
    <definedName name="RES" localSheetId="6">#REF!</definedName>
    <definedName name="RES">#REF!</definedName>
    <definedName name="Sector" localSheetId="6">'[1]Annex 3'!$C$4:$C$21</definedName>
    <definedName name="Sector">'Annex 3'!$C$4:$C$21</definedName>
    <definedName name="SortDataR09" localSheetId="11">#REF!</definedName>
    <definedName name="SortDataR09" localSheetId="4">#REF!</definedName>
    <definedName name="SortDataR09" localSheetId="5">#REF!</definedName>
    <definedName name="SortDataR09" localSheetId="6">#REF!</definedName>
    <definedName name="SortDataR09">#REF!</definedName>
    <definedName name="SortIsmailRange" localSheetId="11">#REF!</definedName>
    <definedName name="SortIsmailRange" localSheetId="4">#REF!</definedName>
    <definedName name="SortIsmailRange" localSheetId="5">#REF!</definedName>
    <definedName name="SortIsmailRange" localSheetId="6">#REF!</definedName>
    <definedName name="SortIsmailRange">#REF!</definedName>
    <definedName name="SortRangeR01" localSheetId="11">#REF!</definedName>
    <definedName name="SortRangeR01" localSheetId="4">#REF!</definedName>
    <definedName name="SortRangeR01" localSheetId="5">#REF!</definedName>
    <definedName name="SortRangeR01" localSheetId="6">#REF!</definedName>
    <definedName name="SortRangeR01">#REF!</definedName>
    <definedName name="SortRangeR02" localSheetId="11">#REF!</definedName>
    <definedName name="SortRangeR02" localSheetId="4">#REF!</definedName>
    <definedName name="SortRangeR02" localSheetId="5">#REF!</definedName>
    <definedName name="SortRangeR02" localSheetId="6">#REF!</definedName>
    <definedName name="SortRangeR02">#REF!</definedName>
    <definedName name="SortRangeR03" localSheetId="11">#REF!</definedName>
    <definedName name="SortRangeR03" localSheetId="4">#REF!</definedName>
    <definedName name="SortRangeR03" localSheetId="5">#REF!</definedName>
    <definedName name="SortRangeR03" localSheetId="6">#REF!</definedName>
    <definedName name="SortRangeR03">#REF!</definedName>
    <definedName name="SortRangeR04" localSheetId="11">#REF!</definedName>
    <definedName name="SortRangeR04" localSheetId="4">#REF!</definedName>
    <definedName name="SortRangeR04" localSheetId="5">#REF!</definedName>
    <definedName name="SortRangeR04" localSheetId="6">#REF!</definedName>
    <definedName name="SortRangeR04">#REF!</definedName>
    <definedName name="SortRangeR06" localSheetId="11">#REF!</definedName>
    <definedName name="SortRangeR06" localSheetId="4">#REF!</definedName>
    <definedName name="SortRangeR06" localSheetId="5">#REF!</definedName>
    <definedName name="SortRangeR06" localSheetId="6">#REF!</definedName>
    <definedName name="SortRangeR06">#REF!</definedName>
    <definedName name="SortRangeR07" localSheetId="11">#REF!</definedName>
    <definedName name="SortRangeR07" localSheetId="4">#REF!</definedName>
    <definedName name="SortRangeR07" localSheetId="5">#REF!</definedName>
    <definedName name="SortRangeR07" localSheetId="6">#REF!</definedName>
    <definedName name="SortRangeR07">#REF!</definedName>
    <definedName name="SortRangeR08" localSheetId="11">#REF!</definedName>
    <definedName name="SortRangeR08" localSheetId="4">#REF!</definedName>
    <definedName name="SortRangeR08" localSheetId="5">#REF!</definedName>
    <definedName name="SortRangeR08" localSheetId="6">#REF!</definedName>
    <definedName name="SortRangeR08">#REF!</definedName>
    <definedName name="Type">'Annex 5'!$G$3:$G$4</definedName>
    <definedName name="UCP" localSheetId="11">#REF!</definedName>
    <definedName name="UCP" localSheetId="4">#REF!</definedName>
    <definedName name="UCP" localSheetId="5">#REF!</definedName>
    <definedName name="UCP" localSheetId="6">#REF!</definedName>
    <definedName name="UCP">#REF!</definedName>
    <definedName name="YROBTAINCR" localSheetId="11">#REF!</definedName>
    <definedName name="YROBTAINCR" localSheetId="4">#REF!</definedName>
    <definedName name="YROBTAINCR" localSheetId="5">#REF!</definedName>
    <definedName name="YROBTAINCR" localSheetId="6">#REF!</definedName>
    <definedName name="YROBTAINCR">#REF!</definedName>
    <definedName name="فئات_المستثمر_الأجنبي_المباشر" localSheetId="6">'[1]Annex 3'!$E$4:$E$21</definedName>
    <definedName name="فئات_المستثمر_الأجنبي_المباشر">'Annex 3'!$E$4:$E$21</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N31" i="50" l="1"/>
  <c r="BM31" i="50"/>
  <c r="BN66" i="47"/>
  <c r="BM66" i="47"/>
  <c r="BN65" i="47"/>
  <c r="BM65" i="47"/>
  <c r="BN64" i="47"/>
  <c r="BM64" i="47"/>
  <c r="BN63" i="47"/>
  <c r="BM63" i="47"/>
  <c r="BN62" i="47"/>
  <c r="BM62" i="47"/>
  <c r="BN61" i="47"/>
  <c r="BM61" i="47"/>
  <c r="BN66" i="50"/>
  <c r="BM66" i="50"/>
  <c r="BN65" i="50"/>
  <c r="BM65" i="50"/>
  <c r="BN64" i="50"/>
  <c r="BM64" i="50"/>
  <c r="BN63" i="50"/>
  <c r="BM63" i="50"/>
  <c r="BN62" i="50"/>
  <c r="BM62" i="50"/>
  <c r="BN61" i="50"/>
  <c r="BM61" i="50"/>
  <c r="BN46" i="50"/>
  <c r="BM46" i="50"/>
  <c r="BN48" i="50"/>
  <c r="BM48" i="50"/>
  <c r="BN39" i="47" l="1"/>
  <c r="BM39" i="47"/>
  <c r="BN38" i="47"/>
  <c r="BM38" i="47"/>
  <c r="BN39" i="50"/>
  <c r="BM39" i="50"/>
  <c r="BM38" i="50"/>
  <c r="G39" i="5" l="1"/>
  <c r="G40" i="5"/>
  <c r="G41" i="5"/>
  <c r="G42" i="5"/>
  <c r="G43" i="5"/>
  <c r="G44" i="5"/>
  <c r="G45" i="5"/>
  <c r="G46" i="5"/>
  <c r="G47" i="5"/>
  <c r="G48" i="5"/>
  <c r="G49" i="5"/>
  <c r="G50" i="5"/>
  <c r="G51" i="5"/>
  <c r="G52" i="5"/>
  <c r="G53" i="5"/>
  <c r="G54" i="5"/>
  <c r="G55" i="5"/>
  <c r="G56" i="5"/>
  <c r="G57" i="5"/>
  <c r="G58" i="5"/>
  <c r="G38" i="5"/>
  <c r="I91" i="82"/>
  <c r="I90" i="82"/>
  <c r="I89" i="82"/>
  <c r="I88" i="82"/>
  <c r="I87" i="82"/>
  <c r="I86" i="82"/>
  <c r="I85" i="82"/>
  <c r="I84" i="82"/>
  <c r="I83" i="82"/>
  <c r="I82" i="82"/>
  <c r="I81" i="82"/>
  <c r="I80" i="82"/>
  <c r="I79" i="82"/>
  <c r="I78" i="82"/>
  <c r="I77" i="82"/>
  <c r="I76" i="82"/>
  <c r="I75" i="82"/>
  <c r="I74" i="82"/>
  <c r="I73" i="82"/>
  <c r="I72" i="82"/>
  <c r="I71" i="82"/>
  <c r="I70" i="82"/>
  <c r="I69" i="82"/>
  <c r="I68" i="82"/>
  <c r="I67" i="82"/>
  <c r="I66" i="82"/>
  <c r="I65" i="82"/>
  <c r="I64" i="82"/>
  <c r="I63" i="82"/>
  <c r="I62" i="82"/>
  <c r="I61" i="82"/>
  <c r="I60" i="82"/>
  <c r="I59" i="82"/>
  <c r="I58" i="82"/>
  <c r="I57" i="82"/>
  <c r="I56" i="82"/>
  <c r="I55" i="82"/>
  <c r="I54" i="82"/>
  <c r="I53" i="82"/>
  <c r="I52" i="82"/>
  <c r="I51" i="82"/>
  <c r="I50" i="82"/>
  <c r="I49" i="82"/>
  <c r="I48" i="82"/>
  <c r="I47" i="82"/>
  <c r="I46" i="82"/>
  <c r="I45" i="82"/>
  <c r="I44" i="82"/>
  <c r="I43" i="82"/>
  <c r="I42" i="82"/>
  <c r="I41" i="82"/>
  <c r="I40" i="82"/>
  <c r="I39" i="82"/>
  <c r="I38" i="82"/>
  <c r="I37" i="82"/>
  <c r="I36" i="82"/>
  <c r="I35" i="82"/>
  <c r="I34" i="82"/>
  <c r="I33" i="82"/>
  <c r="I32" i="82"/>
  <c r="I31" i="82"/>
  <c r="I30" i="82"/>
  <c r="I29" i="82"/>
  <c r="I28" i="82"/>
  <c r="I27" i="82"/>
  <c r="I26" i="82"/>
  <c r="I25" i="82"/>
  <c r="I24" i="82"/>
  <c r="I23" i="82"/>
  <c r="I22" i="82"/>
  <c r="I21" i="82"/>
  <c r="I20" i="82"/>
  <c r="I19" i="82"/>
  <c r="I18" i="82"/>
  <c r="I17" i="82"/>
  <c r="I16" i="82"/>
  <c r="I15" i="82"/>
  <c r="I14" i="82"/>
  <c r="I13" i="82"/>
  <c r="I12" i="82"/>
  <c r="I11" i="82"/>
  <c r="I10" i="82"/>
  <c r="I9" i="82"/>
  <c r="I8" i="82"/>
  <c r="I7" i="82"/>
  <c r="I6" i="82"/>
  <c r="I5" i="82"/>
  <c r="I4" i="82"/>
  <c r="Q7" i="5"/>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Q91" i="5"/>
  <c r="Q92" i="5"/>
  <c r="Q93" i="5"/>
  <c r="Q6" i="5"/>
  <c r="F259" i="33" l="1"/>
  <c r="F258" i="33"/>
  <c r="F257" i="33"/>
  <c r="F246" i="33"/>
  <c r="F244" i="33"/>
  <c r="F237" i="33"/>
  <c r="F236" i="33"/>
  <c r="F230" i="33"/>
  <c r="F228" i="33"/>
  <c r="F227" i="33"/>
  <c r="F221" i="33"/>
  <c r="F220" i="33"/>
  <c r="F219" i="33"/>
  <c r="F211" i="33"/>
  <c r="F210" i="33"/>
  <c r="F209" i="33"/>
  <c r="F194" i="33"/>
  <c r="F192" i="33"/>
  <c r="F189" i="33"/>
  <c r="F182" i="33"/>
  <c r="F181" i="33"/>
  <c r="F180" i="33"/>
  <c r="F174" i="33"/>
  <c r="F173" i="33"/>
  <c r="F172" i="33"/>
  <c r="F165" i="33"/>
  <c r="F164" i="33"/>
  <c r="F163" i="33"/>
  <c r="F155" i="33"/>
  <c r="F153" i="33"/>
  <c r="F150" i="33"/>
  <c r="F141" i="33"/>
  <c r="F140" i="33"/>
  <c r="F127" i="33"/>
  <c r="F126" i="33"/>
  <c r="F118" i="33"/>
  <c r="F117" i="33"/>
  <c r="F116" i="33"/>
  <c r="F109" i="33"/>
  <c r="F108" i="33"/>
  <c r="F107" i="33"/>
  <c r="F100" i="33"/>
  <c r="F99" i="33"/>
  <c r="F91" i="33"/>
  <c r="F90" i="33"/>
  <c r="F83" i="33"/>
  <c r="F82" i="33"/>
  <c r="F81" i="33"/>
  <c r="F73" i="33"/>
  <c r="F72" i="33"/>
  <c r="F71" i="33"/>
  <c r="F65" i="33"/>
  <c r="F63" i="33"/>
  <c r="F59" i="33"/>
  <c r="F49" i="33"/>
  <c r="F48" i="33"/>
  <c r="F42" i="33"/>
  <c r="F41" i="33"/>
  <c r="F40" i="33"/>
  <c r="F32" i="33"/>
  <c r="F31" i="33"/>
  <c r="F30" i="33"/>
  <c r="F24" i="33"/>
  <c r="F23" i="33"/>
  <c r="F22" i="33"/>
  <c r="F14" i="33"/>
  <c r="F13" i="33"/>
  <c r="F8" i="33"/>
  <c r="Y26" i="4"/>
  <c r="Y28" i="4"/>
  <c r="J248" i="54"/>
  <c r="D248" i="54" s="1"/>
  <c r="I248" i="54"/>
  <c r="F248" i="54"/>
  <c r="E248" i="54"/>
  <c r="J247" i="54"/>
  <c r="D247" i="54" s="1"/>
  <c r="I247" i="54"/>
  <c r="F247" i="54"/>
  <c r="E247" i="54"/>
  <c r="J246" i="54"/>
  <c r="D246" i="54" s="1"/>
  <c r="I246" i="54"/>
  <c r="F246" i="54"/>
  <c r="E246" i="54"/>
  <c r="J245" i="54"/>
  <c r="D245" i="54" s="1"/>
  <c r="I245" i="54"/>
  <c r="F245" i="54"/>
  <c r="E245" i="54"/>
  <c r="J244" i="54"/>
  <c r="D244" i="54" s="1"/>
  <c r="I244" i="54"/>
  <c r="F244" i="54"/>
  <c r="E244" i="54"/>
  <c r="J243" i="54"/>
  <c r="I243" i="54"/>
  <c r="F243" i="54"/>
  <c r="E243" i="54"/>
  <c r="D243" i="54"/>
  <c r="J242" i="54"/>
  <c r="D242" i="54" s="1"/>
  <c r="I242" i="54"/>
  <c r="F242" i="54"/>
  <c r="E242" i="54"/>
  <c r="J241" i="54"/>
  <c r="D241" i="54" s="1"/>
  <c r="I241" i="54"/>
  <c r="F241" i="54"/>
  <c r="E241" i="54"/>
  <c r="J240" i="54"/>
  <c r="D240" i="54" s="1"/>
  <c r="I240" i="54"/>
  <c r="F240" i="54"/>
  <c r="E240" i="54"/>
  <c r="J239" i="54"/>
  <c r="D239" i="54" s="1"/>
  <c r="I239" i="54"/>
  <c r="F239" i="54"/>
  <c r="E239" i="54"/>
  <c r="J238" i="54"/>
  <c r="D238" i="54" s="1"/>
  <c r="I238" i="54"/>
  <c r="F238" i="54"/>
  <c r="E238" i="54"/>
  <c r="J237" i="54"/>
  <c r="D237" i="54" s="1"/>
  <c r="I237" i="54"/>
  <c r="F237" i="54"/>
  <c r="E237" i="54"/>
  <c r="J236" i="54"/>
  <c r="D236" i="54" s="1"/>
  <c r="I236" i="54"/>
  <c r="F236" i="54"/>
  <c r="E236" i="54"/>
  <c r="J235" i="54"/>
  <c r="D235" i="54" s="1"/>
  <c r="I235" i="54"/>
  <c r="F235" i="54"/>
  <c r="E235" i="54"/>
  <c r="J234" i="54"/>
  <c r="D234" i="54" s="1"/>
  <c r="I234" i="54"/>
  <c r="F234" i="54"/>
  <c r="E234" i="54"/>
  <c r="J233" i="54"/>
  <c r="D233" i="54" s="1"/>
  <c r="I233" i="54"/>
  <c r="F233" i="54"/>
  <c r="E233" i="54"/>
  <c r="J232" i="54"/>
  <c r="D232" i="54" s="1"/>
  <c r="I232" i="54"/>
  <c r="F232" i="54"/>
  <c r="E232" i="54"/>
  <c r="J231" i="54"/>
  <c r="D231" i="54" s="1"/>
  <c r="I231" i="54"/>
  <c r="F231" i="54"/>
  <c r="E231" i="54"/>
  <c r="J230" i="54"/>
  <c r="D230" i="54" s="1"/>
  <c r="I230" i="54"/>
  <c r="F230" i="54"/>
  <c r="E230" i="54"/>
  <c r="J229" i="54"/>
  <c r="D229" i="54" s="1"/>
  <c r="I229" i="54"/>
  <c r="F229" i="54"/>
  <c r="E229" i="54"/>
  <c r="J228" i="54"/>
  <c r="I228" i="54"/>
  <c r="F228" i="54"/>
  <c r="E228" i="54"/>
  <c r="D228" i="54"/>
  <c r="J227" i="54"/>
  <c r="D227" i="54" s="1"/>
  <c r="I227" i="54"/>
  <c r="F227" i="54"/>
  <c r="E227" i="54"/>
  <c r="J226" i="54"/>
  <c r="D226" i="54" s="1"/>
  <c r="I226" i="54"/>
  <c r="F226" i="54"/>
  <c r="E226" i="54"/>
  <c r="J225" i="54"/>
  <c r="D225" i="54" s="1"/>
  <c r="I225" i="54"/>
  <c r="F225" i="54"/>
  <c r="E225" i="54"/>
  <c r="J224" i="54"/>
  <c r="D224" i="54" s="1"/>
  <c r="I224" i="54"/>
  <c r="F224" i="54"/>
  <c r="E224" i="54"/>
  <c r="J223" i="54"/>
  <c r="D223" i="54" s="1"/>
  <c r="I223" i="54"/>
  <c r="F223" i="54"/>
  <c r="E223" i="54"/>
  <c r="J222" i="54"/>
  <c r="D222" i="54" s="1"/>
  <c r="I222" i="54"/>
  <c r="F222" i="54"/>
  <c r="E222" i="54"/>
  <c r="J221" i="54"/>
  <c r="D221" i="54" s="1"/>
  <c r="I221" i="54"/>
  <c r="F221" i="54"/>
  <c r="E221" i="54"/>
  <c r="J220" i="54"/>
  <c r="D220" i="54" s="1"/>
  <c r="I220" i="54"/>
  <c r="F220" i="54"/>
  <c r="E220" i="54"/>
  <c r="J219" i="54"/>
  <c r="D219" i="54" s="1"/>
  <c r="I219" i="54"/>
  <c r="F219" i="54"/>
  <c r="E219" i="54"/>
  <c r="J218" i="54"/>
  <c r="I218" i="54"/>
  <c r="F218" i="54"/>
  <c r="E218" i="54"/>
  <c r="D218" i="54"/>
  <c r="J217" i="54"/>
  <c r="D217" i="54" s="1"/>
  <c r="I217" i="54"/>
  <c r="F217" i="54"/>
  <c r="E217" i="54"/>
  <c r="J216" i="54"/>
  <c r="D216" i="54" s="1"/>
  <c r="I216" i="54"/>
  <c r="F216" i="54"/>
  <c r="E216" i="54"/>
  <c r="J215" i="54"/>
  <c r="D215" i="54" s="1"/>
  <c r="I215" i="54"/>
  <c r="F215" i="54"/>
  <c r="E215" i="54"/>
  <c r="J214" i="54"/>
  <c r="D214" i="54" s="1"/>
  <c r="I214" i="54"/>
  <c r="F214" i="54"/>
  <c r="E214" i="54"/>
  <c r="J213" i="54"/>
  <c r="D213" i="54" s="1"/>
  <c r="I213" i="54"/>
  <c r="F213" i="54"/>
  <c r="E213" i="54"/>
  <c r="J212" i="54"/>
  <c r="D212" i="54" s="1"/>
  <c r="I212" i="54"/>
  <c r="F212" i="54"/>
  <c r="E212" i="54"/>
  <c r="J211" i="54"/>
  <c r="I211" i="54"/>
  <c r="F211" i="54"/>
  <c r="E211" i="54"/>
  <c r="D211" i="54"/>
  <c r="J210" i="54"/>
  <c r="D210" i="54" s="1"/>
  <c r="I210" i="54"/>
  <c r="F210" i="54"/>
  <c r="E210" i="54"/>
  <c r="J209" i="54"/>
  <c r="D209" i="54" s="1"/>
  <c r="I209" i="54"/>
  <c r="F209" i="54"/>
  <c r="E209" i="54"/>
  <c r="J208" i="54"/>
  <c r="D208" i="54" s="1"/>
  <c r="I208" i="54"/>
  <c r="F208" i="54"/>
  <c r="E208" i="54"/>
  <c r="J207" i="54"/>
  <c r="D207" i="54" s="1"/>
  <c r="I207" i="54"/>
  <c r="F207" i="54"/>
  <c r="E207" i="54"/>
  <c r="J206" i="54"/>
  <c r="D206" i="54" s="1"/>
  <c r="I206" i="54"/>
  <c r="F206" i="54"/>
  <c r="E206" i="54"/>
  <c r="J205" i="54"/>
  <c r="D205" i="54" s="1"/>
  <c r="I205" i="54"/>
  <c r="F205" i="54"/>
  <c r="E205" i="54"/>
  <c r="J204" i="54"/>
  <c r="D204" i="54" s="1"/>
  <c r="I204" i="54"/>
  <c r="F204" i="54"/>
  <c r="E204" i="54"/>
  <c r="J203" i="54"/>
  <c r="D203" i="54" s="1"/>
  <c r="I203" i="54"/>
  <c r="F203" i="54"/>
  <c r="E203" i="54"/>
  <c r="J202" i="54"/>
  <c r="I202" i="54"/>
  <c r="F202" i="54"/>
  <c r="E202" i="54"/>
  <c r="D202" i="54"/>
  <c r="J201" i="54"/>
  <c r="D201" i="54" s="1"/>
  <c r="I201" i="54"/>
  <c r="F201" i="54"/>
  <c r="E201" i="54"/>
  <c r="J200" i="54"/>
  <c r="D200" i="54" s="1"/>
  <c r="I200" i="54"/>
  <c r="F200" i="54"/>
  <c r="E200" i="54"/>
  <c r="J199" i="54"/>
  <c r="D199" i="54" s="1"/>
  <c r="I199" i="54"/>
  <c r="F199" i="54"/>
  <c r="E199" i="54"/>
  <c r="J198" i="54"/>
  <c r="D198" i="54" s="1"/>
  <c r="I198" i="54"/>
  <c r="F198" i="54"/>
  <c r="E198" i="54"/>
  <c r="J197" i="54"/>
  <c r="D197" i="54" s="1"/>
  <c r="I197" i="54"/>
  <c r="F197" i="54"/>
  <c r="E197" i="54"/>
  <c r="J196" i="54"/>
  <c r="D196" i="54" s="1"/>
  <c r="I196" i="54"/>
  <c r="F196" i="54"/>
  <c r="E196" i="54"/>
  <c r="J195" i="54"/>
  <c r="D195" i="54" s="1"/>
  <c r="I195" i="54"/>
  <c r="F195" i="54"/>
  <c r="E195" i="54"/>
  <c r="J194" i="54"/>
  <c r="D194" i="54" s="1"/>
  <c r="I194" i="54"/>
  <c r="F194" i="54"/>
  <c r="E194" i="54"/>
  <c r="J193" i="54"/>
  <c r="I193" i="54"/>
  <c r="F193" i="54"/>
  <c r="E193" i="54"/>
  <c r="D193" i="54"/>
  <c r="J192" i="54"/>
  <c r="D192" i="54" s="1"/>
  <c r="I192" i="54"/>
  <c r="F192" i="54"/>
  <c r="E192" i="54"/>
  <c r="J191" i="54"/>
  <c r="D191" i="54" s="1"/>
  <c r="I191" i="54"/>
  <c r="F191" i="54"/>
  <c r="E191" i="54"/>
  <c r="J190" i="54"/>
  <c r="D190" i="54" s="1"/>
  <c r="I190" i="54"/>
  <c r="F190" i="54"/>
  <c r="E190" i="54"/>
  <c r="J189" i="54"/>
  <c r="D189" i="54" s="1"/>
  <c r="I189" i="54"/>
  <c r="F189" i="54"/>
  <c r="E189" i="54"/>
  <c r="J188" i="54"/>
  <c r="D188" i="54" s="1"/>
  <c r="I188" i="54"/>
  <c r="F188" i="54"/>
  <c r="E188" i="54"/>
  <c r="J187" i="54"/>
  <c r="I187" i="54"/>
  <c r="F187" i="54"/>
  <c r="E187" i="54"/>
  <c r="D187" i="54"/>
  <c r="J186" i="54"/>
  <c r="I186" i="54"/>
  <c r="F186" i="54"/>
  <c r="E186" i="54"/>
  <c r="D186" i="54"/>
  <c r="J185" i="54"/>
  <c r="D185" i="54" s="1"/>
  <c r="I185" i="54"/>
  <c r="F185" i="54"/>
  <c r="E185" i="54"/>
  <c r="J184" i="54"/>
  <c r="D184" i="54" s="1"/>
  <c r="I184" i="54"/>
  <c r="F184" i="54"/>
  <c r="E184" i="54"/>
  <c r="J183" i="54"/>
  <c r="D183" i="54" s="1"/>
  <c r="I183" i="54"/>
  <c r="F183" i="54"/>
  <c r="E183" i="54"/>
  <c r="J182" i="54"/>
  <c r="D182" i="54" s="1"/>
  <c r="I182" i="54"/>
  <c r="F182" i="54"/>
  <c r="E182" i="54"/>
  <c r="J181" i="54"/>
  <c r="D181" i="54" s="1"/>
  <c r="I181" i="54"/>
  <c r="F181" i="54"/>
  <c r="E181" i="54"/>
  <c r="J180" i="54"/>
  <c r="D180" i="54" s="1"/>
  <c r="I180" i="54"/>
  <c r="F180" i="54"/>
  <c r="E180" i="54"/>
  <c r="J179" i="54"/>
  <c r="D179" i="54" s="1"/>
  <c r="I179" i="54"/>
  <c r="F179" i="54"/>
  <c r="E179" i="54"/>
  <c r="J178" i="54"/>
  <c r="D178" i="54" s="1"/>
  <c r="I178" i="54"/>
  <c r="F178" i="54"/>
  <c r="E178" i="54"/>
  <c r="J177" i="54"/>
  <c r="D177" i="54" s="1"/>
  <c r="I177" i="54"/>
  <c r="F177" i="54"/>
  <c r="E177" i="54"/>
  <c r="J176" i="54"/>
  <c r="I176" i="54"/>
  <c r="F176" i="54"/>
  <c r="E176" i="54"/>
  <c r="D176" i="54"/>
  <c r="J175" i="54"/>
  <c r="D175" i="54" s="1"/>
  <c r="I175" i="54"/>
  <c r="F175" i="54"/>
  <c r="E175" i="54"/>
  <c r="J174" i="54"/>
  <c r="D174" i="54" s="1"/>
  <c r="I174" i="54"/>
  <c r="F174" i="54"/>
  <c r="E174" i="54"/>
  <c r="J173" i="54"/>
  <c r="D173" i="54" s="1"/>
  <c r="I173" i="54"/>
  <c r="F173" i="54"/>
  <c r="E173" i="54"/>
  <c r="J172" i="54"/>
  <c r="D172" i="54" s="1"/>
  <c r="I172" i="54"/>
  <c r="F172" i="54"/>
  <c r="E172" i="54"/>
  <c r="J171" i="54"/>
  <c r="D171" i="54" s="1"/>
  <c r="I171" i="54"/>
  <c r="F171" i="54"/>
  <c r="E171" i="54"/>
  <c r="J170" i="54"/>
  <c r="D170" i="54" s="1"/>
  <c r="I170" i="54"/>
  <c r="F170" i="54"/>
  <c r="E170" i="54"/>
  <c r="J169" i="54"/>
  <c r="I169" i="54"/>
  <c r="F169" i="54"/>
  <c r="E169" i="54"/>
  <c r="D169" i="54"/>
  <c r="J168" i="54"/>
  <c r="I168" i="54"/>
  <c r="F168" i="54"/>
  <c r="E168" i="54"/>
  <c r="D168" i="54"/>
  <c r="J167" i="54"/>
  <c r="D167" i="54" s="1"/>
  <c r="I167" i="54"/>
  <c r="F167" i="54"/>
  <c r="E167" i="54"/>
  <c r="J166" i="54"/>
  <c r="D166" i="54" s="1"/>
  <c r="I166" i="54"/>
  <c r="F166" i="54"/>
  <c r="E166" i="54"/>
  <c r="J165" i="54"/>
  <c r="D165" i="54" s="1"/>
  <c r="I165" i="54"/>
  <c r="F165" i="54"/>
  <c r="E165" i="54"/>
  <c r="J164" i="54"/>
  <c r="D164" i="54" s="1"/>
  <c r="I164" i="54"/>
  <c r="F164" i="54"/>
  <c r="E164" i="54"/>
  <c r="J163" i="54"/>
  <c r="D163" i="54" s="1"/>
  <c r="I163" i="54"/>
  <c r="F163" i="54"/>
  <c r="E163" i="54"/>
  <c r="J162" i="54"/>
  <c r="D162" i="54" s="1"/>
  <c r="I162" i="54"/>
  <c r="F162" i="54"/>
  <c r="E162" i="54"/>
  <c r="J161" i="54"/>
  <c r="D161" i="54" s="1"/>
  <c r="I161" i="54"/>
  <c r="F161" i="54"/>
  <c r="E161" i="54"/>
  <c r="J160" i="54"/>
  <c r="D160" i="54" s="1"/>
  <c r="I160" i="54"/>
  <c r="F160" i="54"/>
  <c r="E160" i="54"/>
  <c r="J159" i="54"/>
  <c r="D159" i="54" s="1"/>
  <c r="I159" i="54"/>
  <c r="F159" i="54"/>
  <c r="E159" i="54"/>
  <c r="J158" i="54"/>
  <c r="D158" i="54" s="1"/>
  <c r="I158" i="54"/>
  <c r="F158" i="54"/>
  <c r="E158" i="54"/>
  <c r="J157" i="54"/>
  <c r="D157" i="54" s="1"/>
  <c r="I157" i="54"/>
  <c r="F157" i="54"/>
  <c r="E157" i="54"/>
  <c r="J156" i="54"/>
  <c r="D156" i="54" s="1"/>
  <c r="I156" i="54"/>
  <c r="F156" i="54"/>
  <c r="E156" i="54"/>
  <c r="J155" i="54"/>
  <c r="I155" i="54"/>
  <c r="F155" i="54"/>
  <c r="E155" i="54"/>
  <c r="D155" i="54"/>
  <c r="J154" i="54"/>
  <c r="D154" i="54" s="1"/>
  <c r="I154" i="54"/>
  <c r="F154" i="54"/>
  <c r="E154" i="54"/>
  <c r="J153" i="54"/>
  <c r="D153" i="54" s="1"/>
  <c r="I153" i="54"/>
  <c r="F153" i="54"/>
  <c r="E153" i="54"/>
  <c r="J152" i="54"/>
  <c r="D152" i="54" s="1"/>
  <c r="I152" i="54"/>
  <c r="F152" i="54"/>
  <c r="E152" i="54"/>
  <c r="J151" i="54"/>
  <c r="D151" i="54" s="1"/>
  <c r="I151" i="54"/>
  <c r="F151" i="54"/>
  <c r="E151" i="54"/>
  <c r="J150" i="54"/>
  <c r="D150" i="54" s="1"/>
  <c r="I150" i="54"/>
  <c r="F150" i="54"/>
  <c r="E150" i="54"/>
  <c r="J149" i="54"/>
  <c r="D149" i="54" s="1"/>
  <c r="I149" i="54"/>
  <c r="F149" i="54"/>
  <c r="E149" i="54"/>
  <c r="J148" i="54"/>
  <c r="D148" i="54" s="1"/>
  <c r="I148" i="54"/>
  <c r="F148" i="54"/>
  <c r="E148" i="54"/>
  <c r="J147" i="54"/>
  <c r="D147" i="54" s="1"/>
  <c r="I147" i="54"/>
  <c r="F147" i="54"/>
  <c r="E147" i="54"/>
  <c r="J146" i="54"/>
  <c r="D146" i="54" s="1"/>
  <c r="I146" i="54"/>
  <c r="F146" i="54"/>
  <c r="E146" i="54"/>
  <c r="J145" i="54"/>
  <c r="D145" i="54" s="1"/>
  <c r="I145" i="54"/>
  <c r="F145" i="54"/>
  <c r="E145" i="54"/>
  <c r="J144" i="54"/>
  <c r="D144" i="54" s="1"/>
  <c r="I144" i="54"/>
  <c r="F144" i="54"/>
  <c r="E144" i="54"/>
  <c r="J143" i="54"/>
  <c r="D143" i="54" s="1"/>
  <c r="I143" i="54"/>
  <c r="F143" i="54"/>
  <c r="E143" i="54"/>
  <c r="J142" i="54"/>
  <c r="D142" i="54" s="1"/>
  <c r="I142" i="54"/>
  <c r="F142" i="54"/>
  <c r="E142" i="54"/>
  <c r="J141" i="54"/>
  <c r="D141" i="54" s="1"/>
  <c r="I141" i="54"/>
  <c r="F141" i="54"/>
  <c r="E141" i="54"/>
  <c r="J140" i="54"/>
  <c r="D140" i="54" s="1"/>
  <c r="I140" i="54"/>
  <c r="F140" i="54"/>
  <c r="E140" i="54"/>
  <c r="J139" i="54"/>
  <c r="I139" i="54"/>
  <c r="F139" i="54"/>
  <c r="E139" i="54"/>
  <c r="D139" i="54"/>
  <c r="J138" i="54"/>
  <c r="D138" i="54" s="1"/>
  <c r="I138" i="54"/>
  <c r="F138" i="54"/>
  <c r="E138" i="54"/>
  <c r="J137" i="54"/>
  <c r="I137" i="54"/>
  <c r="F137" i="54"/>
  <c r="E137" i="54"/>
  <c r="D137" i="54"/>
  <c r="J136" i="54"/>
  <c r="D136" i="54" s="1"/>
  <c r="I136" i="54"/>
  <c r="F136" i="54"/>
  <c r="E136" i="54"/>
  <c r="J135" i="54"/>
  <c r="D135" i="54" s="1"/>
  <c r="I135" i="54"/>
  <c r="F135" i="54"/>
  <c r="E135" i="54"/>
  <c r="J134" i="54"/>
  <c r="D134" i="54" s="1"/>
  <c r="I134" i="54"/>
  <c r="F134" i="54"/>
  <c r="E134" i="54"/>
  <c r="J133" i="54"/>
  <c r="D133" i="54" s="1"/>
  <c r="I133" i="54"/>
  <c r="F133" i="54"/>
  <c r="E133" i="54"/>
  <c r="J132" i="54"/>
  <c r="D132" i="54" s="1"/>
  <c r="I132" i="54"/>
  <c r="F132" i="54"/>
  <c r="E132" i="54"/>
  <c r="J131" i="54"/>
  <c r="D131" i="54" s="1"/>
  <c r="I131" i="54"/>
  <c r="F131" i="54"/>
  <c r="E131" i="54"/>
  <c r="J130" i="54"/>
  <c r="D130" i="54" s="1"/>
  <c r="I130" i="54"/>
  <c r="F130" i="54"/>
  <c r="E130" i="54"/>
  <c r="J129" i="54"/>
  <c r="D129" i="54" s="1"/>
  <c r="I129" i="54"/>
  <c r="F129" i="54"/>
  <c r="E129" i="54"/>
  <c r="J128" i="54"/>
  <c r="D128" i="54" s="1"/>
  <c r="I128" i="54"/>
  <c r="F128" i="54"/>
  <c r="E128" i="54"/>
  <c r="J127" i="54"/>
  <c r="D127" i="54" s="1"/>
  <c r="I127" i="54"/>
  <c r="F127" i="54"/>
  <c r="E127" i="54"/>
  <c r="J126" i="54"/>
  <c r="D126" i="54" s="1"/>
  <c r="I126" i="54"/>
  <c r="F126" i="54"/>
  <c r="E126" i="54"/>
  <c r="J125" i="54"/>
  <c r="D125" i="54" s="1"/>
  <c r="I125" i="54"/>
  <c r="F125" i="54"/>
  <c r="E125" i="54"/>
  <c r="J124" i="54"/>
  <c r="D124" i="54" s="1"/>
  <c r="I124" i="54"/>
  <c r="F124" i="54"/>
  <c r="E124" i="54"/>
  <c r="J123" i="54"/>
  <c r="D123" i="54" s="1"/>
  <c r="I123" i="54"/>
  <c r="F123" i="54"/>
  <c r="E123" i="54"/>
  <c r="J122" i="54"/>
  <c r="I122" i="54"/>
  <c r="F122" i="54"/>
  <c r="E122" i="54"/>
  <c r="D122" i="54"/>
  <c r="J121" i="54"/>
  <c r="D121" i="54" s="1"/>
  <c r="I121" i="54"/>
  <c r="F121" i="54"/>
  <c r="E121" i="54"/>
  <c r="J120" i="54"/>
  <c r="I120" i="54"/>
  <c r="F120" i="54"/>
  <c r="E120" i="54"/>
  <c r="D120" i="54"/>
  <c r="J119" i="54"/>
  <c r="D119" i="54" s="1"/>
  <c r="I119" i="54"/>
  <c r="F119" i="54"/>
  <c r="E119" i="54"/>
  <c r="J118" i="54"/>
  <c r="D118" i="54" s="1"/>
  <c r="I118" i="54"/>
  <c r="F118" i="54"/>
  <c r="E118" i="54"/>
  <c r="J117" i="54"/>
  <c r="D117" i="54" s="1"/>
  <c r="I117" i="54"/>
  <c r="F117" i="54"/>
  <c r="E117" i="54"/>
  <c r="J116" i="54"/>
  <c r="D116" i="54" s="1"/>
  <c r="I116" i="54"/>
  <c r="F116" i="54"/>
  <c r="E116" i="54"/>
  <c r="J115" i="54"/>
  <c r="D115" i="54" s="1"/>
  <c r="I115" i="54"/>
  <c r="F115" i="54"/>
  <c r="E115" i="54"/>
  <c r="J114" i="54"/>
  <c r="D114" i="54" s="1"/>
  <c r="I114" i="54"/>
  <c r="F114" i="54"/>
  <c r="E114" i="54"/>
  <c r="J113" i="54"/>
  <c r="D113" i="54" s="1"/>
  <c r="I113" i="54"/>
  <c r="F113" i="54"/>
  <c r="E113" i="54"/>
  <c r="J112" i="54"/>
  <c r="D112" i="54" s="1"/>
  <c r="I112" i="54"/>
  <c r="F112" i="54"/>
  <c r="E112" i="54"/>
  <c r="J111" i="54"/>
  <c r="D111" i="54" s="1"/>
  <c r="I111" i="54"/>
  <c r="F111" i="54"/>
  <c r="E111" i="54"/>
  <c r="J110" i="54"/>
  <c r="D110" i="54" s="1"/>
  <c r="I110" i="54"/>
  <c r="F110" i="54"/>
  <c r="E110" i="54"/>
  <c r="J109" i="54"/>
  <c r="D109" i="54" s="1"/>
  <c r="I109" i="54"/>
  <c r="F109" i="54"/>
  <c r="E109" i="54"/>
  <c r="J108" i="54"/>
  <c r="D108" i="54" s="1"/>
  <c r="I108" i="54"/>
  <c r="F108" i="54"/>
  <c r="E108" i="54"/>
  <c r="J107" i="54"/>
  <c r="D107" i="54" s="1"/>
  <c r="I107" i="54"/>
  <c r="F107" i="54"/>
  <c r="E107" i="54"/>
  <c r="J106" i="54"/>
  <c r="D106" i="54" s="1"/>
  <c r="I106" i="54"/>
  <c r="F106" i="54"/>
  <c r="E106" i="54"/>
  <c r="J105" i="54"/>
  <c r="I105" i="54"/>
  <c r="F105" i="54"/>
  <c r="E105" i="54"/>
  <c r="D105" i="54"/>
  <c r="J104" i="54"/>
  <c r="I104" i="54"/>
  <c r="F104" i="54"/>
  <c r="E104" i="54"/>
  <c r="D104" i="54"/>
  <c r="J103" i="54"/>
  <c r="D103" i="54" s="1"/>
  <c r="I103" i="54"/>
  <c r="F103" i="54"/>
  <c r="E103" i="54"/>
  <c r="J102" i="54"/>
  <c r="D102" i="54" s="1"/>
  <c r="I102" i="54"/>
  <c r="F102" i="54"/>
  <c r="E102" i="54"/>
  <c r="J101" i="54"/>
  <c r="D101" i="54" s="1"/>
  <c r="I101" i="54"/>
  <c r="F101" i="54"/>
  <c r="E101" i="54"/>
  <c r="J100" i="54"/>
  <c r="D100" i="54" s="1"/>
  <c r="I100" i="54"/>
  <c r="F100" i="54"/>
  <c r="E100" i="54"/>
  <c r="J99" i="54"/>
  <c r="D99" i="54" s="1"/>
  <c r="I99" i="54"/>
  <c r="F99" i="54"/>
  <c r="E99" i="54"/>
  <c r="J98" i="54"/>
  <c r="D98" i="54" s="1"/>
  <c r="I98" i="54"/>
  <c r="F98" i="54"/>
  <c r="E98" i="54"/>
  <c r="J97" i="54"/>
  <c r="D97" i="54" s="1"/>
  <c r="I97" i="54"/>
  <c r="F97" i="54"/>
  <c r="E97" i="54"/>
  <c r="J96" i="54"/>
  <c r="D96" i="54" s="1"/>
  <c r="I96" i="54"/>
  <c r="F96" i="54"/>
  <c r="E96" i="54"/>
  <c r="J95" i="54"/>
  <c r="D95" i="54" s="1"/>
  <c r="I95" i="54"/>
  <c r="F95" i="54"/>
  <c r="E95" i="54"/>
  <c r="J94" i="54"/>
  <c r="D94" i="54" s="1"/>
  <c r="I94" i="54"/>
  <c r="F94" i="54"/>
  <c r="E94" i="54"/>
  <c r="J93" i="54"/>
  <c r="D93" i="54" s="1"/>
  <c r="I93" i="54"/>
  <c r="F93" i="54"/>
  <c r="E93" i="54"/>
  <c r="J92" i="54"/>
  <c r="D92" i="54" s="1"/>
  <c r="I92" i="54"/>
  <c r="F92" i="54"/>
  <c r="E92" i="54"/>
  <c r="J91" i="54"/>
  <c r="I91" i="54"/>
  <c r="F91" i="54"/>
  <c r="E91" i="54"/>
  <c r="D91" i="54"/>
  <c r="J90" i="54"/>
  <c r="D90" i="54" s="1"/>
  <c r="I90" i="54"/>
  <c r="F90" i="54"/>
  <c r="E90" i="54"/>
  <c r="J89" i="54"/>
  <c r="D89" i="54" s="1"/>
  <c r="I89" i="54"/>
  <c r="F89" i="54"/>
  <c r="E89" i="54"/>
  <c r="J88" i="54"/>
  <c r="D88" i="54" s="1"/>
  <c r="I88" i="54"/>
  <c r="F88" i="54"/>
  <c r="E88" i="54"/>
  <c r="J87" i="54"/>
  <c r="D87" i="54" s="1"/>
  <c r="I87" i="54"/>
  <c r="F87" i="54"/>
  <c r="E87" i="54"/>
  <c r="J86" i="54"/>
  <c r="D86" i="54" s="1"/>
  <c r="I86" i="54"/>
  <c r="F86" i="54"/>
  <c r="E86" i="54"/>
  <c r="J85" i="54"/>
  <c r="D85" i="54" s="1"/>
  <c r="I85" i="54"/>
  <c r="F85" i="54"/>
  <c r="E85" i="54"/>
  <c r="J84" i="54"/>
  <c r="D84" i="54" s="1"/>
  <c r="I84" i="54"/>
  <c r="F84" i="54"/>
  <c r="E84" i="54"/>
  <c r="J83" i="54"/>
  <c r="D83" i="54" s="1"/>
  <c r="I83" i="54"/>
  <c r="F83" i="54"/>
  <c r="E83" i="54"/>
  <c r="J82" i="54"/>
  <c r="D82" i="54" s="1"/>
  <c r="I82" i="54"/>
  <c r="F82" i="54"/>
  <c r="E82" i="54"/>
  <c r="J81" i="54"/>
  <c r="D81" i="54" s="1"/>
  <c r="I81" i="54"/>
  <c r="F81" i="54"/>
  <c r="E81" i="54"/>
  <c r="J80" i="54"/>
  <c r="D80" i="54" s="1"/>
  <c r="I80" i="54"/>
  <c r="F80" i="54"/>
  <c r="E80" i="54"/>
  <c r="J79" i="54"/>
  <c r="D79" i="54" s="1"/>
  <c r="I79" i="54"/>
  <c r="F79" i="54"/>
  <c r="E79" i="54"/>
  <c r="J78" i="54"/>
  <c r="D78" i="54" s="1"/>
  <c r="I78" i="54"/>
  <c r="F78" i="54"/>
  <c r="E78" i="54"/>
  <c r="J77" i="54"/>
  <c r="D77" i="54" s="1"/>
  <c r="I77" i="54"/>
  <c r="F77" i="54"/>
  <c r="E77" i="54"/>
  <c r="J76" i="54"/>
  <c r="D76" i="54" s="1"/>
  <c r="I76" i="54"/>
  <c r="F76" i="54"/>
  <c r="E76" i="54"/>
  <c r="J75" i="54"/>
  <c r="D75" i="54" s="1"/>
  <c r="I75" i="54"/>
  <c r="F75" i="54"/>
  <c r="E75" i="54"/>
  <c r="J74" i="54"/>
  <c r="D74" i="54" s="1"/>
  <c r="I74" i="54"/>
  <c r="F74" i="54"/>
  <c r="E74" i="54"/>
  <c r="J73" i="54"/>
  <c r="D73" i="54" s="1"/>
  <c r="I73" i="54"/>
  <c r="F73" i="54"/>
  <c r="E73" i="54"/>
  <c r="J72" i="54"/>
  <c r="D72" i="54" s="1"/>
  <c r="I72" i="54"/>
  <c r="F72" i="54"/>
  <c r="E72" i="54"/>
  <c r="J71" i="54"/>
  <c r="D71" i="54" s="1"/>
  <c r="I71" i="54"/>
  <c r="F71" i="54"/>
  <c r="E71" i="54"/>
  <c r="J70" i="54"/>
  <c r="D70" i="54" s="1"/>
  <c r="I70" i="54"/>
  <c r="F70" i="54"/>
  <c r="E70" i="54"/>
  <c r="J69" i="54"/>
  <c r="D69" i="54" s="1"/>
  <c r="I69" i="54"/>
  <c r="F69" i="54"/>
  <c r="E69" i="54"/>
  <c r="J68" i="54"/>
  <c r="I68" i="54"/>
  <c r="F68" i="54"/>
  <c r="E68" i="54"/>
  <c r="D68" i="54"/>
  <c r="J67" i="54"/>
  <c r="D67" i="54" s="1"/>
  <c r="I67" i="54"/>
  <c r="F67" i="54"/>
  <c r="E67" i="54"/>
  <c r="J66" i="54"/>
  <c r="D66" i="54" s="1"/>
  <c r="I66" i="54"/>
  <c r="F66" i="54"/>
  <c r="E66" i="54"/>
  <c r="J65" i="54"/>
  <c r="D65" i="54" s="1"/>
  <c r="I65" i="54"/>
  <c r="F65" i="54"/>
  <c r="E65" i="54"/>
  <c r="J64" i="54"/>
  <c r="D64" i="54" s="1"/>
  <c r="I64" i="54"/>
  <c r="F64" i="54"/>
  <c r="E64" i="54"/>
  <c r="J63" i="54"/>
  <c r="D63" i="54" s="1"/>
  <c r="I63" i="54"/>
  <c r="F63" i="54"/>
  <c r="E63" i="54"/>
  <c r="J62" i="54"/>
  <c r="D62" i="54" s="1"/>
  <c r="I62" i="54"/>
  <c r="F62" i="54"/>
  <c r="E62" i="54"/>
  <c r="J61" i="54"/>
  <c r="D61" i="54" s="1"/>
  <c r="I61" i="54"/>
  <c r="F61" i="54"/>
  <c r="E61" i="54"/>
  <c r="J60" i="54"/>
  <c r="D60" i="54" s="1"/>
  <c r="I60" i="54"/>
  <c r="F60" i="54"/>
  <c r="E60" i="54"/>
  <c r="J59" i="54"/>
  <c r="D59" i="54" s="1"/>
  <c r="I59" i="54"/>
  <c r="F59" i="54"/>
  <c r="E59" i="54"/>
  <c r="J58" i="54"/>
  <c r="D58" i="54" s="1"/>
  <c r="I58" i="54"/>
  <c r="F58" i="54"/>
  <c r="E58" i="54"/>
  <c r="J57" i="54"/>
  <c r="D57" i="54" s="1"/>
  <c r="I57" i="54"/>
  <c r="F57" i="54"/>
  <c r="E57" i="54"/>
  <c r="J56" i="54"/>
  <c r="D56" i="54" s="1"/>
  <c r="I56" i="54"/>
  <c r="F56" i="54"/>
  <c r="E56" i="54"/>
  <c r="J55" i="54"/>
  <c r="D55" i="54" s="1"/>
  <c r="I55" i="54"/>
  <c r="F55" i="54"/>
  <c r="E55" i="54"/>
  <c r="J54" i="54"/>
  <c r="D54" i="54" s="1"/>
  <c r="I54" i="54"/>
  <c r="F54" i="54"/>
  <c r="E54" i="54"/>
  <c r="J53" i="54"/>
  <c r="D53" i="54" s="1"/>
  <c r="I53" i="54"/>
  <c r="F53" i="54"/>
  <c r="E53" i="54"/>
  <c r="J52" i="54"/>
  <c r="I52" i="54"/>
  <c r="F52" i="54"/>
  <c r="E52" i="54"/>
  <c r="D52" i="54"/>
  <c r="J51" i="54"/>
  <c r="D51" i="54" s="1"/>
  <c r="I51" i="54"/>
  <c r="F51" i="54"/>
  <c r="E51" i="54"/>
  <c r="J50" i="54"/>
  <c r="I50" i="54"/>
  <c r="F50" i="54"/>
  <c r="E50" i="54"/>
  <c r="D50" i="54"/>
  <c r="J49" i="54"/>
  <c r="D49" i="54" s="1"/>
  <c r="I49" i="54"/>
  <c r="F49" i="54"/>
  <c r="E49" i="54"/>
  <c r="J48" i="54"/>
  <c r="D48" i="54" s="1"/>
  <c r="I48" i="54"/>
  <c r="F48" i="54"/>
  <c r="E48" i="54"/>
  <c r="J47" i="54"/>
  <c r="D47" i="54" s="1"/>
  <c r="I47" i="54"/>
  <c r="F47" i="54"/>
  <c r="E47" i="54"/>
  <c r="J46" i="54"/>
  <c r="D46" i="54" s="1"/>
  <c r="I46" i="54"/>
  <c r="F46" i="54"/>
  <c r="E46" i="54"/>
  <c r="J45" i="54"/>
  <c r="D45" i="54" s="1"/>
  <c r="I45" i="54"/>
  <c r="F45" i="54"/>
  <c r="E45" i="54"/>
  <c r="J44" i="54"/>
  <c r="D44" i="54" s="1"/>
  <c r="I44" i="54"/>
  <c r="F44" i="54"/>
  <c r="E44" i="54"/>
  <c r="J43" i="54"/>
  <c r="D43" i="54" s="1"/>
  <c r="I43" i="54"/>
  <c r="F43" i="54"/>
  <c r="E43" i="54"/>
  <c r="J42" i="54"/>
  <c r="D42" i="54" s="1"/>
  <c r="I42" i="54"/>
  <c r="F42" i="54"/>
  <c r="E42" i="54"/>
  <c r="J41" i="54"/>
  <c r="D41" i="54" s="1"/>
  <c r="I41" i="54"/>
  <c r="F41" i="54"/>
  <c r="E41" i="54"/>
  <c r="J40" i="54"/>
  <c r="D40" i="54" s="1"/>
  <c r="I40" i="54"/>
  <c r="F40" i="54"/>
  <c r="E40" i="54"/>
  <c r="J39" i="54"/>
  <c r="D39" i="54" s="1"/>
  <c r="I39" i="54"/>
  <c r="F39" i="54"/>
  <c r="E39" i="54"/>
  <c r="J38" i="54"/>
  <c r="D38" i="54" s="1"/>
  <c r="I38" i="54"/>
  <c r="F38" i="54"/>
  <c r="E38" i="54"/>
  <c r="J37" i="54"/>
  <c r="D37" i="54" s="1"/>
  <c r="I37" i="54"/>
  <c r="F37" i="54"/>
  <c r="E37" i="54"/>
  <c r="J36" i="54"/>
  <c r="I36" i="54"/>
  <c r="F36" i="54"/>
  <c r="E36" i="54"/>
  <c r="D36" i="54"/>
  <c r="J35" i="54"/>
  <c r="D35" i="54" s="1"/>
  <c r="I35" i="54"/>
  <c r="F35" i="54"/>
  <c r="E35" i="54"/>
  <c r="J34" i="54"/>
  <c r="D34" i="54" s="1"/>
  <c r="I34" i="54"/>
  <c r="F34" i="54"/>
  <c r="E34" i="54"/>
  <c r="J33" i="54"/>
  <c r="I33" i="54"/>
  <c r="F33" i="54"/>
  <c r="E33" i="54"/>
  <c r="D33" i="54"/>
  <c r="J32" i="54"/>
  <c r="D32" i="54" s="1"/>
  <c r="I32" i="54"/>
  <c r="F32" i="54"/>
  <c r="E32" i="54"/>
  <c r="J31" i="54"/>
  <c r="D31" i="54" s="1"/>
  <c r="I31" i="54"/>
  <c r="F31" i="54"/>
  <c r="E31" i="54"/>
  <c r="J30" i="54"/>
  <c r="D30" i="54" s="1"/>
  <c r="I30" i="54"/>
  <c r="F30" i="54"/>
  <c r="E30" i="54"/>
  <c r="J29" i="54"/>
  <c r="D29" i="54" s="1"/>
  <c r="I29" i="54"/>
  <c r="F29" i="54"/>
  <c r="E29" i="54"/>
  <c r="J28" i="54"/>
  <c r="D28" i="54" s="1"/>
  <c r="I28" i="54"/>
  <c r="F28" i="54"/>
  <c r="E28" i="54"/>
  <c r="J27" i="54"/>
  <c r="D27" i="54" s="1"/>
  <c r="I27" i="54"/>
  <c r="F27" i="54"/>
  <c r="E27" i="54"/>
  <c r="J26" i="54"/>
  <c r="D26" i="54" s="1"/>
  <c r="I26" i="54"/>
  <c r="F26" i="54"/>
  <c r="E26" i="54"/>
  <c r="J25" i="54"/>
  <c r="D25" i="54" s="1"/>
  <c r="I25" i="54"/>
  <c r="F25" i="54"/>
  <c r="E25" i="54"/>
  <c r="J24" i="54"/>
  <c r="D24" i="54" s="1"/>
  <c r="I24" i="54"/>
  <c r="F24" i="54"/>
  <c r="E24" i="54"/>
  <c r="J23" i="54"/>
  <c r="D23" i="54" s="1"/>
  <c r="I23" i="54"/>
  <c r="F23" i="54"/>
  <c r="E23" i="54"/>
  <c r="J22" i="54"/>
  <c r="D22" i="54" s="1"/>
  <c r="H22" i="54"/>
  <c r="I22" i="54" s="1"/>
  <c r="F22" i="54"/>
  <c r="E22" i="54"/>
  <c r="J21" i="54"/>
  <c r="D21" i="54" s="1"/>
  <c r="I21" i="54"/>
  <c r="F21" i="54"/>
  <c r="E21" i="54"/>
  <c r="J20" i="54"/>
  <c r="D20" i="54" s="1"/>
  <c r="I20" i="54"/>
  <c r="F20" i="54"/>
  <c r="E20" i="54"/>
  <c r="J19" i="54"/>
  <c r="D19" i="54" s="1"/>
  <c r="I19" i="54"/>
  <c r="F19" i="54"/>
  <c r="E19" i="54"/>
  <c r="J18" i="54"/>
  <c r="D18" i="54" s="1"/>
  <c r="I18" i="54"/>
  <c r="F18" i="54"/>
  <c r="E18" i="54"/>
  <c r="B18" i="54"/>
  <c r="J17" i="54"/>
  <c r="D17" i="54" s="1"/>
  <c r="I17" i="54"/>
  <c r="F17" i="54"/>
  <c r="E17" i="54"/>
  <c r="J16" i="54"/>
  <c r="D16" i="54" s="1"/>
  <c r="I16" i="54"/>
  <c r="F16" i="54"/>
  <c r="E16" i="54"/>
  <c r="B16" i="54"/>
  <c r="J15" i="54"/>
  <c r="D15" i="54" s="1"/>
  <c r="I15" i="54"/>
  <c r="F15" i="54"/>
  <c r="E15" i="54"/>
  <c r="B15" i="54"/>
  <c r="J14" i="54"/>
  <c r="D14" i="54" s="1"/>
  <c r="I14" i="54"/>
  <c r="F14" i="54"/>
  <c r="E14" i="54"/>
  <c r="J13" i="54"/>
  <c r="D13" i="54" s="1"/>
  <c r="I13" i="54"/>
  <c r="F13" i="54"/>
  <c r="E13" i="54"/>
  <c r="B13" i="54"/>
  <c r="J12" i="54"/>
  <c r="I12" i="54"/>
  <c r="F12" i="54"/>
  <c r="E12" i="54"/>
  <c r="B12" i="54"/>
  <c r="C12" i="54" s="1"/>
  <c r="J11" i="54"/>
  <c r="I11" i="54"/>
  <c r="F11" i="54"/>
  <c r="E11" i="54"/>
  <c r="B11" i="54"/>
  <c r="C11" i="54" s="1"/>
  <c r="J10" i="54"/>
  <c r="D10" i="54" s="1"/>
  <c r="H10" i="54"/>
  <c r="I10" i="54" s="1"/>
  <c r="F10" i="54"/>
  <c r="E10" i="54"/>
  <c r="B10" i="54"/>
  <c r="C10" i="54" s="1"/>
  <c r="J9" i="54"/>
  <c r="D9" i="54" s="1"/>
  <c r="H9" i="54"/>
  <c r="I9" i="54" s="1"/>
  <c r="F9" i="54"/>
  <c r="E9" i="54"/>
  <c r="B9" i="54"/>
  <c r="C9" i="54" s="1"/>
  <c r="J8" i="54"/>
  <c r="D8" i="54" s="1"/>
  <c r="H8" i="54"/>
  <c r="I8" i="54" s="1"/>
  <c r="F8" i="54"/>
  <c r="E8" i="54"/>
  <c r="B8" i="54"/>
  <c r="C8" i="54" s="1"/>
  <c r="J7" i="54"/>
  <c r="D7" i="54" s="1"/>
  <c r="H7" i="54"/>
  <c r="I7" i="54" s="1"/>
  <c r="F7" i="54"/>
  <c r="E7" i="54"/>
  <c r="B7" i="54"/>
  <c r="C7" i="54" s="1"/>
  <c r="J6" i="54"/>
  <c r="D6" i="54" s="1"/>
  <c r="H6" i="54"/>
  <c r="I6" i="54" s="1"/>
  <c r="F6" i="54"/>
  <c r="E6" i="54"/>
  <c r="B6" i="54"/>
  <c r="C6" i="54" s="1"/>
  <c r="J5" i="54"/>
  <c r="D5" i="54" s="1"/>
  <c r="H5" i="54"/>
  <c r="I5" i="54" s="1"/>
  <c r="F5" i="54"/>
  <c r="E5" i="54"/>
  <c r="B5" i="54"/>
  <c r="C5" i="54" s="1"/>
  <c r="J4" i="54"/>
  <c r="D4" i="54" s="1"/>
  <c r="H4" i="54"/>
  <c r="I4" i="54" s="1"/>
  <c r="F4" i="54"/>
  <c r="E4" i="54"/>
  <c r="B4" i="54"/>
  <c r="C4" i="54" s="1"/>
  <c r="J3" i="54"/>
  <c r="D3" i="54" s="1"/>
  <c r="H3" i="54"/>
  <c r="I3" i="54" s="1"/>
  <c r="F3" i="54"/>
  <c r="E3" i="54"/>
  <c r="B3" i="54"/>
  <c r="C3" i="54" s="1"/>
  <c r="D38" i="40"/>
  <c r="D37" i="40"/>
  <c r="D36" i="40"/>
  <c r="D35" i="40"/>
  <c r="D34" i="40"/>
  <c r="D33" i="40"/>
  <c r="D32" i="40"/>
  <c r="D31" i="40"/>
  <c r="D30" i="40"/>
  <c r="D29" i="40"/>
  <c r="D28" i="40"/>
  <c r="D27" i="40"/>
  <c r="D26" i="40"/>
  <c r="D25" i="40"/>
  <c r="D24" i="40"/>
  <c r="D21" i="40"/>
  <c r="I21" i="40" s="1"/>
  <c r="D20" i="40"/>
  <c r="I20" i="40" s="1"/>
  <c r="D19" i="40"/>
  <c r="I19" i="40" s="1"/>
  <c r="D18" i="40"/>
  <c r="I18" i="40" s="1"/>
  <c r="D17" i="40"/>
  <c r="I17" i="40" s="1"/>
  <c r="D16" i="40"/>
  <c r="I16" i="40" s="1"/>
  <c r="D15" i="40"/>
  <c r="I15" i="40" s="1"/>
  <c r="D14" i="40"/>
  <c r="I14" i="40" s="1"/>
  <c r="D13" i="40"/>
  <c r="I13" i="40" s="1"/>
  <c r="D12" i="40"/>
  <c r="I12" i="40" s="1"/>
  <c r="D11" i="40"/>
  <c r="I11" i="40" s="1"/>
  <c r="D10" i="40"/>
  <c r="I10" i="40" s="1"/>
  <c r="AD33" i="4" s="1"/>
  <c r="D9" i="40"/>
  <c r="I9" i="40" s="1"/>
  <c r="D8" i="40"/>
  <c r="I8" i="40" s="1"/>
  <c r="D7" i="40"/>
  <c r="I7" i="40" s="1"/>
  <c r="D6" i="40"/>
  <c r="I6" i="40" s="1"/>
  <c r="D5" i="40"/>
  <c r="I5" i="40" s="1"/>
  <c r="F265" i="33"/>
  <c r="F264" i="33"/>
  <c r="F263" i="33"/>
  <c r="F262" i="33"/>
  <c r="F261" i="33"/>
  <c r="F260" i="33"/>
  <c r="F256" i="33"/>
  <c r="F255" i="33"/>
  <c r="F254" i="33"/>
  <c r="F253" i="33"/>
  <c r="F252" i="33"/>
  <c r="F251" i="33"/>
  <c r="F250" i="33"/>
  <c r="F249" i="33"/>
  <c r="F248" i="33"/>
  <c r="F247" i="33"/>
  <c r="F245" i="33"/>
  <c r="F243" i="33"/>
  <c r="F242" i="33"/>
  <c r="F241" i="33"/>
  <c r="F240" i="33"/>
  <c r="F239" i="33"/>
  <c r="F238" i="33"/>
  <c r="F235" i="33"/>
  <c r="F234" i="33"/>
  <c r="F233" i="33"/>
  <c r="F232" i="33"/>
  <c r="F231" i="33"/>
  <c r="F229" i="33"/>
  <c r="F226" i="33"/>
  <c r="F225" i="33"/>
  <c r="F224" i="33"/>
  <c r="F223" i="33"/>
  <c r="F222" i="33"/>
  <c r="F218" i="33"/>
  <c r="F217" i="33"/>
  <c r="F216" i="33"/>
  <c r="F215" i="33"/>
  <c r="F214" i="33"/>
  <c r="F213" i="33"/>
  <c r="F212" i="33"/>
  <c r="F208" i="33"/>
  <c r="F207" i="33"/>
  <c r="F206" i="33"/>
  <c r="F205" i="33"/>
  <c r="F204" i="33"/>
  <c r="F203" i="33"/>
  <c r="F202" i="33"/>
  <c r="F201" i="33"/>
  <c r="F200" i="33"/>
  <c r="F199" i="33"/>
  <c r="F198" i="33"/>
  <c r="F197" i="33"/>
  <c r="F196" i="33"/>
  <c r="F195" i="33"/>
  <c r="F193" i="33"/>
  <c r="F191" i="33"/>
  <c r="F190" i="33"/>
  <c r="F188" i="33"/>
  <c r="F187" i="33"/>
  <c r="F186" i="33"/>
  <c r="F185" i="33"/>
  <c r="F184" i="33"/>
  <c r="F183" i="33"/>
  <c r="F179" i="33"/>
  <c r="F178" i="33"/>
  <c r="F177" i="33"/>
  <c r="F176" i="33"/>
  <c r="F175" i="33"/>
  <c r="F171" i="33"/>
  <c r="F170" i="33"/>
  <c r="F169" i="33"/>
  <c r="F168" i="33"/>
  <c r="F167" i="33"/>
  <c r="F166" i="33"/>
  <c r="F162" i="33"/>
  <c r="F161" i="33"/>
  <c r="F160" i="33"/>
  <c r="F159" i="33"/>
  <c r="F158" i="33"/>
  <c r="F157" i="33"/>
  <c r="F156" i="33"/>
  <c r="F154" i="33"/>
  <c r="F152" i="33"/>
  <c r="F151" i="33"/>
  <c r="F149" i="33"/>
  <c r="F148" i="33"/>
  <c r="F147" i="33"/>
  <c r="F146" i="33"/>
  <c r="F145" i="33"/>
  <c r="F144" i="33"/>
  <c r="F143" i="33"/>
  <c r="F142" i="33"/>
  <c r="F139" i="33"/>
  <c r="F138" i="33"/>
  <c r="F137" i="33"/>
  <c r="F136" i="33"/>
  <c r="F135" i="33"/>
  <c r="F134" i="33"/>
  <c r="F133" i="33"/>
  <c r="F132" i="33"/>
  <c r="F131" i="33"/>
  <c r="F130" i="33"/>
  <c r="F129" i="33"/>
  <c r="F128" i="33"/>
  <c r="F125" i="33"/>
  <c r="F124" i="33"/>
  <c r="F123" i="33"/>
  <c r="F122" i="33"/>
  <c r="F121" i="33"/>
  <c r="F120" i="33"/>
  <c r="F119" i="33"/>
  <c r="F115" i="33"/>
  <c r="F114" i="33"/>
  <c r="F113" i="33"/>
  <c r="F112" i="33"/>
  <c r="F111" i="33"/>
  <c r="F110" i="33"/>
  <c r="F106" i="33"/>
  <c r="F105" i="33"/>
  <c r="F104" i="33"/>
  <c r="F103" i="33"/>
  <c r="F102" i="33"/>
  <c r="F101" i="33"/>
  <c r="F98" i="33"/>
  <c r="F97" i="33"/>
  <c r="F96" i="33"/>
  <c r="F95" i="33"/>
  <c r="F94" i="33"/>
  <c r="F93" i="33"/>
  <c r="F92" i="33"/>
  <c r="F89" i="33"/>
  <c r="F88" i="33"/>
  <c r="F87" i="33"/>
  <c r="F86" i="33"/>
  <c r="F85" i="33"/>
  <c r="F84" i="33"/>
  <c r="F80" i="33"/>
  <c r="F79" i="33"/>
  <c r="F78" i="33"/>
  <c r="F77" i="33"/>
  <c r="F76" i="33"/>
  <c r="F75" i="33"/>
  <c r="F74" i="33"/>
  <c r="F70" i="33"/>
  <c r="F69" i="33"/>
  <c r="F68" i="33"/>
  <c r="F67" i="33"/>
  <c r="F66" i="33"/>
  <c r="F64" i="33"/>
  <c r="F62" i="33"/>
  <c r="F61" i="33"/>
  <c r="F60" i="33"/>
  <c r="F58" i="33"/>
  <c r="F57" i="33"/>
  <c r="F56" i="33"/>
  <c r="F55" i="33"/>
  <c r="F54" i="33"/>
  <c r="F53" i="33"/>
  <c r="F52" i="33"/>
  <c r="F51" i="33"/>
  <c r="F50" i="33"/>
  <c r="F47" i="33"/>
  <c r="F46" i="33"/>
  <c r="F45" i="33"/>
  <c r="F44" i="33"/>
  <c r="F43" i="33"/>
  <c r="F39" i="33"/>
  <c r="F38" i="33"/>
  <c r="F37" i="33"/>
  <c r="F36" i="33"/>
  <c r="F35" i="33"/>
  <c r="F34" i="33"/>
  <c r="F33" i="33"/>
  <c r="F29" i="33"/>
  <c r="F28" i="33"/>
  <c r="F27" i="33"/>
  <c r="F26" i="33"/>
  <c r="F25" i="33"/>
  <c r="F21" i="33"/>
  <c r="F20" i="33"/>
  <c r="F19" i="33"/>
  <c r="F18" i="33"/>
  <c r="F17" i="33"/>
  <c r="F16" i="33"/>
  <c r="F15" i="33"/>
  <c r="F12" i="33"/>
  <c r="F11" i="33"/>
  <c r="F10" i="33"/>
  <c r="F9" i="33"/>
  <c r="F7" i="33"/>
  <c r="E34" i="5"/>
  <c r="F34" i="5" s="1"/>
  <c r="E33" i="5"/>
  <c r="F33" i="5" s="1"/>
  <c r="E32" i="5"/>
  <c r="F32" i="5" s="1"/>
  <c r="E31" i="5"/>
  <c r="F31" i="5" s="1"/>
  <c r="E30" i="5"/>
  <c r="F30" i="5" s="1"/>
  <c r="E29" i="5"/>
  <c r="F29" i="5" s="1"/>
  <c r="E28" i="5"/>
  <c r="F28" i="5" s="1"/>
  <c r="E27" i="5"/>
  <c r="F27" i="5" s="1"/>
  <c r="E26" i="5"/>
  <c r="F26" i="5" s="1"/>
  <c r="E25" i="5"/>
  <c r="F25" i="5" s="1"/>
  <c r="E24" i="5"/>
  <c r="F24" i="5" s="1"/>
  <c r="E23" i="5"/>
  <c r="F23" i="5" s="1"/>
  <c r="E22" i="5"/>
  <c r="F22" i="5" s="1"/>
  <c r="E21" i="5"/>
  <c r="F21" i="5" s="1"/>
  <c r="E20" i="5"/>
  <c r="F20" i="5" s="1"/>
  <c r="E19" i="5"/>
  <c r="F19" i="5" s="1"/>
  <c r="E18" i="5"/>
  <c r="F18" i="5" s="1"/>
  <c r="E17" i="5"/>
  <c r="F17" i="5" s="1"/>
  <c r="E16" i="5"/>
  <c r="F16" i="5" s="1"/>
  <c r="E15" i="5"/>
  <c r="F15" i="5" s="1"/>
  <c r="E14" i="5"/>
  <c r="F14" i="5" s="1"/>
  <c r="E13" i="5"/>
  <c r="F13" i="5" s="1"/>
  <c r="E12" i="5"/>
  <c r="F12" i="5" s="1"/>
  <c r="E11" i="5"/>
  <c r="F11" i="5" s="1"/>
  <c r="E10" i="5"/>
  <c r="F10" i="5" s="1"/>
  <c r="E9" i="5"/>
  <c r="F9" i="5" s="1"/>
  <c r="E8" i="5"/>
  <c r="F8" i="5" s="1"/>
  <c r="E7" i="5"/>
  <c r="F7" i="5" s="1"/>
  <c r="E6" i="5"/>
  <c r="F6" i="5" s="1"/>
  <c r="DA4" i="79"/>
  <c r="CX4" i="79"/>
  <c r="BN50" i="47"/>
  <c r="BM49" i="47"/>
  <c r="BN48" i="47"/>
  <c r="BM48" i="47"/>
  <c r="BN47" i="47"/>
  <c r="BM47" i="47"/>
  <c r="BN46" i="47"/>
  <c r="BM46" i="47"/>
  <c r="BN45" i="47"/>
  <c r="BM45" i="47"/>
  <c r="BN44" i="47"/>
  <c r="BM44" i="47"/>
  <c r="BN43" i="47"/>
  <c r="BM43" i="47"/>
  <c r="BN42" i="47"/>
  <c r="BM42" i="47"/>
  <c r="BN41" i="47"/>
  <c r="BM41" i="47"/>
  <c r="BN40" i="47"/>
  <c r="BM40" i="47"/>
  <c r="BM37" i="47"/>
  <c r="BN31" i="47"/>
  <c r="BM31" i="47"/>
  <c r="BN30" i="47"/>
  <c r="BM30" i="47"/>
  <c r="BN24" i="47"/>
  <c r="BM24" i="47"/>
  <c r="BN23" i="47"/>
  <c r="BM23" i="47"/>
  <c r="BM17" i="47"/>
  <c r="BM16" i="47"/>
  <c r="C97" i="50"/>
  <c r="BN50" i="50"/>
  <c r="BN49" i="50"/>
  <c r="BM49" i="50"/>
  <c r="BN47" i="50"/>
  <c r="BM47" i="50"/>
  <c r="BN45" i="50"/>
  <c r="BM45" i="50"/>
  <c r="BN44" i="50"/>
  <c r="BM44" i="50"/>
  <c r="BN43" i="50"/>
  <c r="BM43" i="50"/>
  <c r="BN42" i="50"/>
  <c r="BM42" i="50"/>
  <c r="BN41" i="50"/>
  <c r="BM41" i="50"/>
  <c r="BN40" i="50"/>
  <c r="BM40" i="50"/>
  <c r="BM37" i="50"/>
  <c r="BN30" i="50"/>
  <c r="BM30" i="50"/>
  <c r="BN24" i="50"/>
  <c r="BM24" i="50"/>
  <c r="BN23" i="50"/>
  <c r="BM23" i="50"/>
  <c r="BM17" i="50"/>
  <c r="BM16" i="50"/>
  <c r="B9" i="50"/>
  <c r="AD45" i="4"/>
  <c r="Y45" i="4"/>
  <c r="AD41" i="4"/>
  <c r="Y41" i="4"/>
  <c r="AD37" i="4"/>
  <c r="Y37" i="4"/>
  <c r="AD26" i="4"/>
  <c r="Y33" i="4" l="1"/>
  <c r="O17" i="54"/>
  <c r="D12" i="54"/>
  <c r="D11" i="54"/>
</calcChain>
</file>

<file path=xl/comments1.xml><?xml version="1.0" encoding="utf-8"?>
<comments xmlns="http://schemas.openxmlformats.org/spreadsheetml/2006/main">
  <authors>
    <author>Baskaran Arumugam</author>
  </authors>
  <commentList>
    <comment ref="X11" authorId="0">
      <text>
        <r>
          <rPr>
            <sz val="9"/>
            <color indexed="81"/>
            <rFont val="Tahoma"/>
            <family val="2"/>
          </rPr>
          <t>Transactions: Financial flows relating to equity assets with: i) Direct investment enterprises, direct investors and other fellow enterprises – including proportionate amounts of undistributed profits for the year.. ii) Other non residents (portfolio investments) –not including proportionate amounts of undistributed profits for the year.</t>
        </r>
      </text>
    </comment>
    <comment ref="AH11" authorId="0">
      <text>
        <r>
          <rPr>
            <sz val="9"/>
            <color indexed="81"/>
            <rFont val="Tahoma"/>
            <family val="2"/>
          </rPr>
          <t>Other changes: Represent  valuation adjustments such as price changes, foreign currency exchange rate changes and other changes in volume (for example write-off of assets)</t>
        </r>
      </text>
    </comment>
    <comment ref="N12" authorId="0">
      <text>
        <r>
          <rPr>
            <sz val="9"/>
            <color indexed="81"/>
            <rFont val="Tahoma"/>
            <family val="2"/>
          </rPr>
          <t>Excludes financial derivatives. Ownership of financial derivatives and employee stock options does not give rise to investment income.</t>
        </r>
      </text>
    </comment>
    <comment ref="X13" authorId="0">
      <text>
        <r>
          <rPr>
            <sz val="9"/>
            <color indexed="81"/>
            <rFont val="Tahoma"/>
            <family val="2"/>
          </rPr>
          <t>An increase in assets refers to an increase equity investments and debt instruments extended by the domestic investor to the foreign enterprise</t>
        </r>
      </text>
    </comment>
    <comment ref="AC13" authorId="0">
      <text>
        <r>
          <rPr>
            <sz val="9"/>
            <color indexed="81"/>
            <rFont val="Tahoma"/>
            <family val="2"/>
          </rPr>
          <t>A decrease in assets refers to a decrease in equity investments and debt instruments extended by the domestic investor to the foreign enterprise</t>
        </r>
      </text>
    </comment>
    <comment ref="C17" authorId="0">
      <text>
        <r>
          <rPr>
            <sz val="9"/>
            <color indexed="81"/>
            <rFont val="Tahoma"/>
            <family val="2"/>
          </rPr>
          <t>For banks, debt claims on affiliated financial institutions should be reported in the appropriate item in Claims on Other Nonresidents. For nonbanks’ claims on nonresidents and banks’ claims on nonresident nonbanks, include long- and short-term debt securities, notes, financial derivatives (other than reserves) and employee stock options, loans, trade credit and advances, and other claims.</t>
        </r>
      </text>
    </comment>
    <comment ref="C24" authorId="0">
      <text>
        <r>
          <rPr>
            <sz val="9"/>
            <color indexed="81"/>
            <rFont val="Tahoma"/>
            <family val="2"/>
          </rPr>
          <t>For banks, debt claims on affiliated financial institutions should be reported in the appropriate item in Claims on Other Nonresidents. For nonbanks’ claims on nonresidents and banks’ claims on nonresident nonbanks, include long- and short-term debt securities, notes, financial derivatives (other than reserves) and employee stock options, loans, trade credit and advances, and other claims.</t>
        </r>
      </text>
    </comment>
    <comment ref="C31" authorId="0">
      <text>
        <r>
          <rPr>
            <sz val="9"/>
            <color indexed="81"/>
            <rFont val="Tahoma"/>
            <family val="2"/>
          </rPr>
          <t>For banks, debt claims on affiliated financial institutions should be reported in the appropriate item in Claims on Other Nonresidents. For nonbanks’ claims on nonresidents and banks’ claims on nonresident nonbanks, include long- and short-term debt securities, notes, financial derivatives (other than reserves) and employee stock options, loans, trade credit and advances, and other claims.</t>
        </r>
      </text>
    </comment>
    <comment ref="C40" authorId="0">
      <text>
        <r>
          <rPr>
            <sz val="9"/>
            <color indexed="81"/>
            <rFont val="Tahoma"/>
            <family val="2"/>
          </rPr>
          <t>For banks, debt claims on affiliated financial institutions should be reported in the appropriate item in Claims on Other Nonresidents. For nonbanks’ claims on nonresidents and banks’ claims on nonresident nonbanks, include long- and short-term debt securities, notes, financial derivatives (other than reserves) and employee stock options, loans, trade credit and advances, and other claims.</t>
        </r>
      </text>
    </comment>
  </commentList>
</comments>
</file>

<file path=xl/comments2.xml><?xml version="1.0" encoding="utf-8"?>
<comments xmlns="http://schemas.openxmlformats.org/spreadsheetml/2006/main">
  <authors>
    <author>Baskaran Arumugam</author>
  </authors>
  <commentList>
    <comment ref="X11" authorId="0">
      <text>
        <r>
          <rPr>
            <sz val="9"/>
            <color indexed="81"/>
            <rFont val="Tahoma"/>
            <family val="2"/>
          </rPr>
          <t>Transactions: Financial flows relating to equity assets with: i) Direct investment enterprises, direct investors and other fellow enterprises – including proportionate amounts of undistributed profits for the year.. ii) Other non residents (portfolio investments) –not including proportionate amounts of undistributed profits for the year.</t>
        </r>
      </text>
    </comment>
    <comment ref="AH11" authorId="0">
      <text>
        <r>
          <rPr>
            <sz val="9"/>
            <color indexed="81"/>
            <rFont val="Tahoma"/>
            <family val="2"/>
          </rPr>
          <t>Other changes: Represent  valuation adjustments such as price changes, foreign currency exchange rate changes and other changes in volume (for example write-off of assets)</t>
        </r>
      </text>
    </comment>
    <comment ref="N12" authorId="0">
      <text>
        <r>
          <rPr>
            <sz val="9"/>
            <color indexed="81"/>
            <rFont val="Tahoma"/>
            <family val="2"/>
          </rPr>
          <t>Excludes financial derivatives. Ownership of financial derivatives and employee stock options does not give rise to investment income.</t>
        </r>
      </text>
    </comment>
    <comment ref="X13" authorId="0">
      <text>
        <r>
          <rPr>
            <sz val="9"/>
            <color indexed="81"/>
            <rFont val="Tahoma"/>
            <family val="2"/>
          </rPr>
          <t>An increase in liabilities refers to a rise in debt obligations or financial commitments owed by a host economy's companies to their foreign direct investors</t>
        </r>
      </text>
    </comment>
    <comment ref="AC13" authorId="0">
      <text>
        <r>
          <rPr>
            <sz val="9"/>
            <color indexed="81"/>
            <rFont val="Tahoma"/>
            <family val="2"/>
          </rPr>
          <t>A decrease in liabilities refers to a decline in debt obligations or financial commitments owed by a host economy's companies to their foreign direct investors</t>
        </r>
      </text>
    </comment>
    <comment ref="C17" authorId="0">
      <text>
        <r>
          <rPr>
            <sz val="9"/>
            <color indexed="81"/>
            <rFont val="Tahoma"/>
            <family val="2"/>
          </rPr>
          <t>For banks, debt liabilities on affiliated financial institutions should be reported in the appropriate item in Liabilities to Other Nonresidents. For nonbanks’ liabilities to nonresidents and banks’ liabilities to nonresident nonbanks, include long- and shortterm debt securities, notes, financial derivatives, loans, trade credits, and other claims.</t>
        </r>
      </text>
    </comment>
    <comment ref="C24" authorId="0">
      <text>
        <r>
          <rPr>
            <sz val="9"/>
            <color indexed="81"/>
            <rFont val="Tahoma"/>
            <family val="2"/>
          </rPr>
          <t>For banks, debt liabilities on affiliated financial institutions should be reported in the appropriate item in Liabilities to Other Nonresidents. For nonbanks’ liabilities to nonresidents and banks’ liabilities to nonresident nonbanks, include long- and shortterm debt securities, notes, financial derivatives, loans, trade credits, and other claims.</t>
        </r>
      </text>
    </comment>
    <comment ref="C31" authorId="0">
      <text>
        <r>
          <rPr>
            <sz val="9"/>
            <color indexed="81"/>
            <rFont val="Tahoma"/>
            <family val="2"/>
          </rPr>
          <t>For banks, debt liabilities on affiliated financial institutions should be reported in the appropriate item in Liabilities to Other Nonresidents. For nonbanks’ liabilities to nonresidents and banks’ liabilities to nonresident nonbanks, include long- and shortterm debt securities, notes, financial derivatives, loans, trade credits, and other claims.</t>
        </r>
      </text>
    </comment>
    <comment ref="C40" authorId="0">
      <text>
        <r>
          <rPr>
            <sz val="9"/>
            <color indexed="81"/>
            <rFont val="Tahoma"/>
            <family val="2"/>
          </rPr>
          <t>For banks, debt liabilities on affiliated financial institutions should be reported in the appropriate item in Liabilities to Other Nonresidents. For nonbanks’ liabilities to nonresidents and banks’ liabilities to nonresident nonbanks, include long- and shortterm debt securities, notes, financial derivatives, loans, trade credits, and other claims.</t>
        </r>
      </text>
    </comment>
  </commentList>
</comments>
</file>

<file path=xl/sharedStrings.xml><?xml version="1.0" encoding="utf-8"?>
<sst xmlns="http://schemas.openxmlformats.org/spreadsheetml/2006/main" count="3556" uniqueCount="1909">
  <si>
    <t>رقم الاستمارة :</t>
  </si>
  <si>
    <t>MAIN ECONOMIC ACTIVITY CODE:</t>
  </si>
  <si>
    <t>رمز النشاط الاقتصادي الرئيسي:</t>
  </si>
  <si>
    <t>رقم الاستمارة في الاطار :</t>
  </si>
  <si>
    <t>Name of Enterprise (Arabic):</t>
  </si>
  <si>
    <t>اسم المنشأة ( بالعربية ) :</t>
  </si>
  <si>
    <t>Tel. No.:</t>
  </si>
  <si>
    <t xml:space="preserve"> - </t>
  </si>
  <si>
    <t>رقم الهاتف :</t>
  </si>
  <si>
    <t>نوع مؤسسة الاستثمار الاجنبي المباشر*:</t>
  </si>
  <si>
    <t>Type of foreign investment*:</t>
  </si>
  <si>
    <t>-</t>
  </si>
  <si>
    <t xml:space="preserve">بيـانـات تعريـفيــة </t>
  </si>
  <si>
    <t xml:space="preserve">رقم السجل التجاري : </t>
  </si>
  <si>
    <t>Tel. No. :</t>
  </si>
  <si>
    <t xml:space="preserve">رقم الهاتف : </t>
  </si>
  <si>
    <t>Web site :</t>
  </si>
  <si>
    <t xml:space="preserve">الموقع الالكتروني : </t>
  </si>
  <si>
    <t>E-mail :</t>
  </si>
  <si>
    <t xml:space="preserve">البريد الالكتروني : </t>
  </si>
  <si>
    <t>Electricity No :</t>
  </si>
  <si>
    <t xml:space="preserve">رقم الكهرباء : </t>
  </si>
  <si>
    <t>P.O. Box :</t>
  </si>
  <si>
    <t>Zone No.</t>
  </si>
  <si>
    <t xml:space="preserve">رقم المنطقة : </t>
  </si>
  <si>
    <t>Building No.</t>
  </si>
  <si>
    <t xml:space="preserve">رقم المبنى : </t>
  </si>
  <si>
    <t>Name of Municipality :</t>
  </si>
  <si>
    <t xml:space="preserve">اسم البلدية : </t>
  </si>
  <si>
    <t xml:space="preserve">اسم ورقم الشارع  : </t>
  </si>
  <si>
    <t>11 -   Holding Company or a Head Office</t>
  </si>
  <si>
    <t>Telephone No:</t>
  </si>
  <si>
    <t>Commercial Register</t>
  </si>
  <si>
    <t>Date</t>
  </si>
  <si>
    <t>ألف</t>
  </si>
  <si>
    <t>Mining and quarrying</t>
  </si>
  <si>
    <t>Manufacturing</t>
  </si>
  <si>
    <t>Travel agency, tour operator, reservation and related activities</t>
  </si>
  <si>
    <t>Information and communication</t>
  </si>
  <si>
    <t>Real estate activities</t>
  </si>
  <si>
    <t>Education</t>
  </si>
  <si>
    <t>Other administration and support services</t>
  </si>
  <si>
    <t>Arts, entertainment and recreation</t>
  </si>
  <si>
    <t xml:space="preserve">Particular Partnership Company </t>
  </si>
  <si>
    <t>Partnership (Joint) company</t>
  </si>
  <si>
    <t>شركة تضامن</t>
  </si>
  <si>
    <t>Limited partnership company</t>
  </si>
  <si>
    <t>شركة توصية بسيطة</t>
  </si>
  <si>
    <t>Equities partnership company</t>
  </si>
  <si>
    <t>شركة توصية بالأسهم</t>
  </si>
  <si>
    <t>Shareholding company</t>
  </si>
  <si>
    <t>شركة مساهمة</t>
  </si>
  <si>
    <t>Limited liability company (LLC)</t>
  </si>
  <si>
    <t>شركة ذات مسئولية محدودة</t>
  </si>
  <si>
    <t>أخرى ( حددها )</t>
  </si>
  <si>
    <t>Financial instrument</t>
  </si>
  <si>
    <t>الأداة المالية</t>
  </si>
  <si>
    <t>شركة قابضة او مكتب رئيسي يمتلك أفرع</t>
  </si>
  <si>
    <t>فرع أجنبي</t>
  </si>
  <si>
    <t>ســنـة الاســنـاد :</t>
  </si>
  <si>
    <t xml:space="preserve"> </t>
  </si>
  <si>
    <t xml:space="preserve">
 </t>
  </si>
  <si>
    <t>بيانات عامة :</t>
  </si>
  <si>
    <t xml:space="preserve"> GENERAL INFORMATION:</t>
  </si>
  <si>
    <t>اسم المنشأة (عربي) :</t>
  </si>
  <si>
    <t>اسم المنشأة (انجليزية) :</t>
  </si>
  <si>
    <t>شركة تابعة  Subsidiary</t>
  </si>
  <si>
    <t>وصف               
 النشاط الاقتصادي الرئيسي:</t>
  </si>
  <si>
    <t>Describe your Main Economic   Activity in your own words:</t>
  </si>
  <si>
    <t>اسم الشخص المسئول عن إعطاء البيانات :</t>
  </si>
  <si>
    <t>Name of person responsible for giving information</t>
  </si>
  <si>
    <r>
      <rPr>
        <b/>
        <sz val="10"/>
        <color rgb="FF0000CC"/>
        <rFont val="Arial"/>
        <family val="2"/>
      </rPr>
      <t>فــــرع</t>
    </r>
    <r>
      <rPr>
        <b/>
        <sz val="12"/>
        <color rgb="FF0000CC"/>
        <rFont val="Arial"/>
        <family val="2"/>
      </rPr>
      <t xml:space="preserve">  </t>
    </r>
    <r>
      <rPr>
        <b/>
        <sz val="8"/>
        <color rgb="FF0000CC"/>
        <rFont val="Arial"/>
        <family val="2"/>
      </rPr>
      <t>Branch</t>
    </r>
  </si>
  <si>
    <r>
      <rPr>
        <b/>
        <sz val="10"/>
        <color rgb="FF0000CC"/>
        <rFont val="Arial"/>
        <family val="2"/>
      </rPr>
      <t>مؤسسة شريكة</t>
    </r>
    <r>
      <rPr>
        <b/>
        <sz val="12"/>
        <color rgb="FF0000CC"/>
        <rFont val="Arial"/>
        <family val="2"/>
      </rPr>
      <t xml:space="preserve">  </t>
    </r>
    <r>
      <rPr>
        <b/>
        <sz val="8"/>
        <color rgb="FF0000CC"/>
        <rFont val="Arial"/>
        <family val="2"/>
      </rPr>
      <t>Associate</t>
    </r>
  </si>
  <si>
    <t>:Tel.No</t>
  </si>
  <si>
    <t>البريد الالكتروني :</t>
  </si>
  <si>
    <t>Email  :</t>
  </si>
  <si>
    <t>التوقيع :</t>
  </si>
  <si>
    <t xml:space="preserve">Signature: </t>
  </si>
  <si>
    <t>For any queries or help  please contact</t>
  </si>
  <si>
    <t xml:space="preserve">رقم صندوق  البريد: </t>
  </si>
  <si>
    <t>Professional, scientific and technical activities</t>
  </si>
  <si>
    <t>خاص محلي</t>
  </si>
  <si>
    <t>خاص اجنبي</t>
  </si>
  <si>
    <t>عام</t>
  </si>
  <si>
    <t>مختلط</t>
  </si>
  <si>
    <t>أخرى</t>
  </si>
  <si>
    <t>Private local</t>
  </si>
  <si>
    <t>Private foreign</t>
  </si>
  <si>
    <t>Public</t>
  </si>
  <si>
    <t>Mixed</t>
  </si>
  <si>
    <t>Currency and deposits</t>
  </si>
  <si>
    <t>Trade credit and advances</t>
  </si>
  <si>
    <t>Insurance, pension, and standardized guarantee schemes</t>
  </si>
  <si>
    <t>للمستثمر المباشر</t>
  </si>
  <si>
    <t>REFERENCE YEAR:</t>
  </si>
  <si>
    <t>QUESTIONNAIRE ID:</t>
  </si>
  <si>
    <t>FRAME NO.:</t>
  </si>
  <si>
    <t>http://</t>
  </si>
  <si>
    <t xml:space="preserve"> @</t>
  </si>
  <si>
    <t>Name of Company  (Arabic):</t>
  </si>
  <si>
    <t>Name of Company  (English):</t>
  </si>
  <si>
    <r>
      <rPr>
        <b/>
        <sz val="10"/>
        <color rgb="FFFF0000"/>
        <rFont val="Stencil"/>
        <family val="5"/>
      </rPr>
      <t>FOR OFFICIAL USE</t>
    </r>
    <r>
      <rPr>
        <b/>
        <sz val="12"/>
        <color rgb="FFFF0000"/>
        <rFont val="Stencil"/>
        <family val="5"/>
      </rPr>
      <t xml:space="preserve"> </t>
    </r>
    <r>
      <rPr>
        <b/>
        <sz val="14"/>
        <color rgb="FFFF0000"/>
        <rFont val="Stencil"/>
        <family val="5"/>
      </rPr>
      <t>للإستخدام الرسمي</t>
    </r>
    <r>
      <rPr>
        <b/>
        <sz val="12"/>
        <color rgb="FFFF0000"/>
        <rFont val="Stencil"/>
        <family val="5"/>
      </rPr>
      <t xml:space="preserve"> </t>
    </r>
  </si>
  <si>
    <t>DATA ARE CONFIDENTIAL BY LAW
[LEAVE SHADED FIELDS BLANK]</t>
  </si>
  <si>
    <r>
      <rPr>
        <b/>
        <sz val="12"/>
        <color indexed="10"/>
        <rFont val="Sultan bold"/>
        <charset val="178"/>
      </rPr>
      <t>البيانات سرية طبقاً للقانون</t>
    </r>
    <r>
      <rPr>
        <b/>
        <sz val="12"/>
        <color indexed="10"/>
        <rFont val="Arial Black"/>
        <family val="2"/>
      </rPr>
      <t xml:space="preserve"> 
[</t>
    </r>
    <r>
      <rPr>
        <b/>
        <sz val="12"/>
        <color indexed="10"/>
        <rFont val="Sultan bold"/>
        <charset val="178"/>
      </rPr>
      <t>الحقول المظللة تترك خالية</t>
    </r>
    <r>
      <rPr>
        <b/>
        <sz val="12"/>
        <color indexed="10"/>
        <rFont val="Arial Black"/>
        <family val="2"/>
      </rPr>
      <t>]</t>
    </r>
  </si>
  <si>
    <r>
      <rPr>
        <b/>
        <sz val="8"/>
        <color rgb="FF0000CC"/>
        <rFont val="Arial"/>
        <family val="2"/>
      </rPr>
      <t xml:space="preserve"> Legal status</t>
    </r>
    <r>
      <rPr>
        <b/>
        <sz val="8"/>
        <color rgb="FFFF0000"/>
        <rFont val="Arial"/>
        <family val="2"/>
      </rPr>
      <t xml:space="preserve">
 (please choose one and circle  the appropriate number) :</t>
    </r>
  </si>
  <si>
    <r>
      <rPr>
        <b/>
        <sz val="10"/>
        <color rgb="FF0000CC"/>
        <rFont val="Arial"/>
        <family val="2"/>
      </rPr>
      <t>الكيان القانوني</t>
    </r>
    <r>
      <rPr>
        <b/>
        <sz val="9"/>
        <color rgb="FFFF0000"/>
        <rFont val="Arial"/>
        <family val="2"/>
      </rPr>
      <t xml:space="preserve">
(اختر واحد بوضع دائرة حول الرقم المناسب) :</t>
    </r>
  </si>
  <si>
    <r>
      <rPr>
        <b/>
        <sz val="8"/>
        <color rgb="FF0000CC"/>
        <rFont val="Arial"/>
        <family val="2"/>
      </rPr>
      <t xml:space="preserve"> Ownership</t>
    </r>
    <r>
      <rPr>
        <b/>
        <sz val="8"/>
        <color rgb="FFFF0000"/>
        <rFont val="Arial"/>
        <family val="2"/>
      </rPr>
      <t xml:space="preserve"> 
(please choose one and circle  the appropriate number) :</t>
    </r>
  </si>
  <si>
    <r>
      <rPr>
        <b/>
        <sz val="10"/>
        <color rgb="FF0000CC"/>
        <rFont val="Arial"/>
        <family val="2"/>
      </rPr>
      <t>الملكيــــــة</t>
    </r>
    <r>
      <rPr>
        <b/>
        <sz val="9"/>
        <color rgb="FFFF0000"/>
        <rFont val="Arial"/>
        <family val="2"/>
      </rPr>
      <t xml:space="preserve">
(اختر واحد بوضع دائرة حول الرقم المناسب) :</t>
    </r>
  </si>
  <si>
    <r>
      <rPr>
        <b/>
        <sz val="8"/>
        <color rgb="FF0000CC"/>
        <rFont val="Arial"/>
        <family val="2"/>
      </rPr>
      <t>Type of company</t>
    </r>
    <r>
      <rPr>
        <b/>
        <sz val="8"/>
        <color rgb="FFFF0000"/>
        <rFont val="Arial"/>
        <family val="2"/>
      </rPr>
      <t xml:space="preserve"> 
(please choose one and circle  the appropriate number) :</t>
    </r>
  </si>
  <si>
    <r>
      <rPr>
        <b/>
        <sz val="10"/>
        <color rgb="FF0000CC"/>
        <rFont val="Arial"/>
        <family val="2"/>
      </rPr>
      <t>نوع الشركة</t>
    </r>
    <r>
      <rPr>
        <b/>
        <sz val="9"/>
        <color rgb="FFFF0000"/>
        <rFont val="Arial"/>
        <family val="2"/>
      </rPr>
      <t xml:space="preserve">
(اختر واحد بوضع دائرة حول الرقم المناسب) :</t>
    </r>
  </si>
  <si>
    <t>عدد العاملين (نهاية العام) :</t>
  </si>
  <si>
    <t>Number of employees (end of year):</t>
  </si>
  <si>
    <t xml:space="preserve">Fellow enterprises abroad </t>
  </si>
  <si>
    <t>Other</t>
  </si>
  <si>
    <t>Contact Person - Name</t>
  </si>
  <si>
    <r>
      <rPr>
        <sz val="11"/>
        <rFont val="Arial"/>
        <family val="2"/>
      </rPr>
      <t xml:space="preserve"> </t>
    </r>
    <r>
      <rPr>
        <sz val="8"/>
        <rFont val="Arial"/>
        <family val="2"/>
      </rPr>
      <t xml:space="preserve">              </t>
    </r>
  </si>
  <si>
    <t>Telephone</t>
  </si>
  <si>
    <t>Email</t>
  </si>
  <si>
    <t>Name of resident enterprises in (country name) under direct or indirect control of your enterprise 
(Please indicate if data for these enterprises are included in this report)</t>
  </si>
  <si>
    <t>If your resident enterprise in (country name) is a Holding Company or a Head Office please list the resident enterprises in (country name) that are under the chain of your control (branches and subcidiaries, both direct and indirect) and indicate if this report include these enterprises.</t>
  </si>
  <si>
    <t>Agriculture, forestry and fishing</t>
  </si>
  <si>
    <t>Electricity, gas, steam and air conditioning supply</t>
  </si>
  <si>
    <t>Water supply; sewerage, waste management and remediation activities</t>
  </si>
  <si>
    <t>Construction</t>
  </si>
  <si>
    <t>Wholesale and retail trade; repair of motor vehicles and motorcycles</t>
  </si>
  <si>
    <t>Transportation and storage</t>
  </si>
  <si>
    <t>Accommodation and food service activities</t>
  </si>
  <si>
    <t>Financial intermediary (banks)</t>
  </si>
  <si>
    <t>Finance and insurance, except financial intermediary</t>
  </si>
  <si>
    <t>Public administration and defence; compulsory social security</t>
  </si>
  <si>
    <t>Human health and social work activities</t>
  </si>
  <si>
    <t>Other service activities</t>
  </si>
  <si>
    <t>Activities of households as employers; undifferentiated goods- and services-producing activities of households for own use</t>
  </si>
  <si>
    <t>Activities of extraterritorial organizations and bodies</t>
  </si>
  <si>
    <t>A</t>
  </si>
  <si>
    <t>B</t>
  </si>
  <si>
    <t>C</t>
  </si>
  <si>
    <t>D</t>
  </si>
  <si>
    <t>E</t>
  </si>
  <si>
    <t>F</t>
  </si>
  <si>
    <t>G</t>
  </si>
  <si>
    <t>H</t>
  </si>
  <si>
    <t>I</t>
  </si>
  <si>
    <t>J</t>
  </si>
  <si>
    <t>K1</t>
  </si>
  <si>
    <t>K2</t>
  </si>
  <si>
    <t>L</t>
  </si>
  <si>
    <t>M</t>
  </si>
  <si>
    <t>N1</t>
  </si>
  <si>
    <t>N2</t>
  </si>
  <si>
    <t>O</t>
  </si>
  <si>
    <t>P</t>
  </si>
  <si>
    <t>Q</t>
  </si>
  <si>
    <t>R</t>
  </si>
  <si>
    <t>S</t>
  </si>
  <si>
    <t>T</t>
  </si>
  <si>
    <t>U</t>
  </si>
  <si>
    <t xml:space="preserve"> باء</t>
  </si>
  <si>
    <t xml:space="preserve"> جيم</t>
  </si>
  <si>
    <t xml:space="preserve"> دال</t>
  </si>
  <si>
    <t xml:space="preserve"> هاء</t>
  </si>
  <si>
    <t xml:space="preserve"> واو</t>
  </si>
  <si>
    <t xml:space="preserve"> زاي</t>
  </si>
  <si>
    <t xml:space="preserve"> حاء</t>
  </si>
  <si>
    <t xml:space="preserve"> طاء</t>
  </si>
  <si>
    <t xml:space="preserve"> ياء</t>
  </si>
  <si>
    <t xml:space="preserve"> لام</t>
  </si>
  <si>
    <t xml:space="preserve"> ميم</t>
  </si>
  <si>
    <t xml:space="preserve"> سين</t>
  </si>
  <si>
    <t xml:space="preserve"> عين</t>
  </si>
  <si>
    <t xml:space="preserve"> فاء</t>
  </si>
  <si>
    <t xml:space="preserve"> صاد</t>
  </si>
  <si>
    <t xml:space="preserve"> قاف</t>
  </si>
  <si>
    <t xml:space="preserve"> راء</t>
  </si>
  <si>
    <t xml:space="preserve"> شين</t>
  </si>
  <si>
    <t>Other non-resident investors</t>
  </si>
  <si>
    <t>Non-residents</t>
  </si>
  <si>
    <t>No</t>
  </si>
  <si>
    <t>ZWE</t>
  </si>
  <si>
    <t>ZW</t>
  </si>
  <si>
    <t>Zimbabwe</t>
  </si>
  <si>
    <t>زمبابوي</t>
  </si>
  <si>
    <t>ZMB</t>
  </si>
  <si>
    <t>ZM</t>
  </si>
  <si>
    <t>Zambia</t>
  </si>
  <si>
    <t>زامبيا</t>
  </si>
  <si>
    <t>ZAF</t>
  </si>
  <si>
    <t>ZA</t>
  </si>
  <si>
    <t>South Africa</t>
  </si>
  <si>
    <t>افريقيا جنوبية</t>
  </si>
  <si>
    <t>MYT</t>
  </si>
  <si>
    <t>YT</t>
  </si>
  <si>
    <t>Mayotte</t>
  </si>
  <si>
    <t>مايوت</t>
  </si>
  <si>
    <t>YEM</t>
  </si>
  <si>
    <t>YE</t>
  </si>
  <si>
    <t>Yemen</t>
  </si>
  <si>
    <t>يمن</t>
  </si>
  <si>
    <t>WSM</t>
  </si>
  <si>
    <t>WS</t>
  </si>
  <si>
    <t>Samoa</t>
  </si>
  <si>
    <t>ساموا</t>
  </si>
  <si>
    <t>WLF</t>
  </si>
  <si>
    <t>WF</t>
  </si>
  <si>
    <t>Wallis and Futuna</t>
  </si>
  <si>
    <t>ج.واليس وفت</t>
  </si>
  <si>
    <t>VUT</t>
  </si>
  <si>
    <t>VU</t>
  </si>
  <si>
    <t>Vanuatu</t>
  </si>
  <si>
    <t>فانواتو</t>
  </si>
  <si>
    <t>VNM</t>
  </si>
  <si>
    <t>VN</t>
  </si>
  <si>
    <t>Viet Nam</t>
  </si>
  <si>
    <t>فيتنام</t>
  </si>
  <si>
    <t>VIR</t>
  </si>
  <si>
    <t>VI</t>
  </si>
  <si>
    <t>Virgin Islands, U.S.</t>
  </si>
  <si>
    <t>جزر العذراء الأمريكية</t>
  </si>
  <si>
    <t>VGB</t>
  </si>
  <si>
    <t>VG</t>
  </si>
  <si>
    <t>Virgin Islands, British</t>
  </si>
  <si>
    <t>عذراء بريطانية</t>
  </si>
  <si>
    <t>VEN</t>
  </si>
  <si>
    <t>VE</t>
  </si>
  <si>
    <t>Venezuela, Bolivarian Republic of</t>
  </si>
  <si>
    <t>فنزويلا</t>
  </si>
  <si>
    <t>VCT</t>
  </si>
  <si>
    <t>VC</t>
  </si>
  <si>
    <t>Saint Vincent and the Grenadines</t>
  </si>
  <si>
    <t>فنسان وغريناد</t>
  </si>
  <si>
    <t>VAT</t>
  </si>
  <si>
    <t>VA</t>
  </si>
  <si>
    <t>Holy See (Vatican City State)</t>
  </si>
  <si>
    <t>الكرسي الرسولي</t>
  </si>
  <si>
    <t>UZB</t>
  </si>
  <si>
    <t>UZ</t>
  </si>
  <si>
    <t>Uzbekistan</t>
  </si>
  <si>
    <t>اوزبيكستان</t>
  </si>
  <si>
    <t>URY</t>
  </si>
  <si>
    <t>UY</t>
  </si>
  <si>
    <t>Uruguay</t>
  </si>
  <si>
    <t>اوروغواي</t>
  </si>
  <si>
    <t>USA</t>
  </si>
  <si>
    <t>US</t>
  </si>
  <si>
    <t>United States</t>
  </si>
  <si>
    <t>ولايات متحدة</t>
  </si>
  <si>
    <t>UMI</t>
  </si>
  <si>
    <t>UM</t>
  </si>
  <si>
    <t>United States Minor Outlying Islands</t>
  </si>
  <si>
    <t>ج.محميات وم</t>
  </si>
  <si>
    <t>UGA</t>
  </si>
  <si>
    <t>UG</t>
  </si>
  <si>
    <t>Uganda</t>
  </si>
  <si>
    <t>اوغندا</t>
  </si>
  <si>
    <t>UKR</t>
  </si>
  <si>
    <t>UA</t>
  </si>
  <si>
    <t>Ukraine</t>
  </si>
  <si>
    <t>اوكرانيا</t>
  </si>
  <si>
    <t>TZA</t>
  </si>
  <si>
    <t>TZ</t>
  </si>
  <si>
    <t>Tanzania, United Republic of</t>
  </si>
  <si>
    <t>تانزانيا</t>
  </si>
  <si>
    <t>TWN</t>
  </si>
  <si>
    <t>TW</t>
  </si>
  <si>
    <t>Taiwan, Province of China</t>
  </si>
  <si>
    <t>تايوان</t>
  </si>
  <si>
    <t>TUV</t>
  </si>
  <si>
    <t>TV</t>
  </si>
  <si>
    <t>Tuvalu</t>
  </si>
  <si>
    <t>توفالو</t>
  </si>
  <si>
    <t>TTO</t>
  </si>
  <si>
    <t>TT</t>
  </si>
  <si>
    <t>Trinidad and Tobago</t>
  </si>
  <si>
    <t>ترينيتي توباغو</t>
  </si>
  <si>
    <t>TUR</t>
  </si>
  <si>
    <t>TR</t>
  </si>
  <si>
    <t>Turkey</t>
  </si>
  <si>
    <t>تركيا</t>
  </si>
  <si>
    <t>TON</t>
  </si>
  <si>
    <t>TO</t>
  </si>
  <si>
    <t>Tonga</t>
  </si>
  <si>
    <t>تونغا</t>
  </si>
  <si>
    <t>TUN</t>
  </si>
  <si>
    <t>TN</t>
  </si>
  <si>
    <t>Tunisia</t>
  </si>
  <si>
    <t>تونس</t>
  </si>
  <si>
    <t>TKM</t>
  </si>
  <si>
    <t>TM</t>
  </si>
  <si>
    <t>Turkmenistan</t>
  </si>
  <si>
    <t>تركمانستان</t>
  </si>
  <si>
    <t>TLS</t>
  </si>
  <si>
    <t>TL</t>
  </si>
  <si>
    <t>Timor-Leste</t>
  </si>
  <si>
    <t>تيمور الشرقية</t>
  </si>
  <si>
    <t>TKL</t>
  </si>
  <si>
    <t>TK</t>
  </si>
  <si>
    <t>Tokelau</t>
  </si>
  <si>
    <t>توكيلاو</t>
  </si>
  <si>
    <t>TJK</t>
  </si>
  <si>
    <t>TJ</t>
  </si>
  <si>
    <t>Tajikistan</t>
  </si>
  <si>
    <t>طاجيكستان</t>
  </si>
  <si>
    <t>THA</t>
  </si>
  <si>
    <t>TH</t>
  </si>
  <si>
    <t>Thailand</t>
  </si>
  <si>
    <t>تايلاند</t>
  </si>
  <si>
    <t>TGO</t>
  </si>
  <si>
    <t>TG</t>
  </si>
  <si>
    <t>Togo</t>
  </si>
  <si>
    <t>توغو</t>
  </si>
  <si>
    <t>ATF</t>
  </si>
  <si>
    <t>TF</t>
  </si>
  <si>
    <t>French Southern Territories</t>
  </si>
  <si>
    <t>اراضي فرنسية</t>
  </si>
  <si>
    <t>TCD</t>
  </si>
  <si>
    <t>TD</t>
  </si>
  <si>
    <t>Chad</t>
  </si>
  <si>
    <t>تشاد</t>
  </si>
  <si>
    <t>TCA</t>
  </si>
  <si>
    <t>TC</t>
  </si>
  <si>
    <t>Turks and Caicos Islands</t>
  </si>
  <si>
    <t>تركس والكايك</t>
  </si>
  <si>
    <t>SWZ</t>
  </si>
  <si>
    <t>SZ</t>
  </si>
  <si>
    <t>Swaziland</t>
  </si>
  <si>
    <t>سوازيلند</t>
  </si>
  <si>
    <t>SYR</t>
  </si>
  <si>
    <t>SY</t>
  </si>
  <si>
    <t>Syrian Arab Republic</t>
  </si>
  <si>
    <t>سوريا</t>
  </si>
  <si>
    <t>SLV</t>
  </si>
  <si>
    <t>SV</t>
  </si>
  <si>
    <t>El Salvador</t>
  </si>
  <si>
    <t>سلفادور</t>
  </si>
  <si>
    <t>STP</t>
  </si>
  <si>
    <t>ST</t>
  </si>
  <si>
    <t>Sao Tome and Principe</t>
  </si>
  <si>
    <t>ساوتومي وبرنس</t>
  </si>
  <si>
    <t>SSD</t>
  </si>
  <si>
    <t>SS</t>
  </si>
  <si>
    <t>South Sudan</t>
  </si>
  <si>
    <t>جنوب السودان</t>
  </si>
  <si>
    <t>SUR</t>
  </si>
  <si>
    <t>SR</t>
  </si>
  <si>
    <t>Suriname</t>
  </si>
  <si>
    <t>سورينام</t>
  </si>
  <si>
    <t>SOM</t>
  </si>
  <si>
    <t>SO</t>
  </si>
  <si>
    <t>Somalia</t>
  </si>
  <si>
    <t>صومال</t>
  </si>
  <si>
    <t>SEN</t>
  </si>
  <si>
    <t>SN</t>
  </si>
  <si>
    <t>Senegal</t>
  </si>
  <si>
    <t>سينيغال</t>
  </si>
  <si>
    <t>SMR</t>
  </si>
  <si>
    <t>SM</t>
  </si>
  <si>
    <t>San Marino</t>
  </si>
  <si>
    <t>سان ماران</t>
  </si>
  <si>
    <t>SLE</t>
  </si>
  <si>
    <t>SL</t>
  </si>
  <si>
    <t>Sierra Leone</t>
  </si>
  <si>
    <t>سيراليون</t>
  </si>
  <si>
    <t>SVK</t>
  </si>
  <si>
    <t>SK</t>
  </si>
  <si>
    <t>Slovakia</t>
  </si>
  <si>
    <t>سلوفاكيا</t>
  </si>
  <si>
    <t>SJM</t>
  </si>
  <si>
    <t>SJ</t>
  </si>
  <si>
    <t>Svalbard and Jan Mayen</t>
  </si>
  <si>
    <t>سفالبارد وجان ماين</t>
  </si>
  <si>
    <t>SVN</t>
  </si>
  <si>
    <t>SI</t>
  </si>
  <si>
    <t>Slovenia</t>
  </si>
  <si>
    <t>سلوفينيا</t>
  </si>
  <si>
    <t>SHN</t>
  </si>
  <si>
    <t>SH</t>
  </si>
  <si>
    <t>Saint Helena, Ascension and Tristan da Cunha</t>
  </si>
  <si>
    <t>سانت هيلين</t>
  </si>
  <si>
    <t>SGP</t>
  </si>
  <si>
    <t>SG</t>
  </si>
  <si>
    <t>Singapore</t>
  </si>
  <si>
    <t>سنغافورة</t>
  </si>
  <si>
    <t>SWE</t>
  </si>
  <si>
    <t>SE</t>
  </si>
  <si>
    <t>Sweden</t>
  </si>
  <si>
    <t>سويد</t>
  </si>
  <si>
    <t>SDN</t>
  </si>
  <si>
    <t>SD</t>
  </si>
  <si>
    <t>Sudan</t>
  </si>
  <si>
    <t>سودان</t>
  </si>
  <si>
    <t>SYC</t>
  </si>
  <si>
    <t>SC</t>
  </si>
  <si>
    <t>Seychelles</t>
  </si>
  <si>
    <t>سيشيل</t>
  </si>
  <si>
    <t>SLB</t>
  </si>
  <si>
    <t>SB</t>
  </si>
  <si>
    <t>Solomon Islands</t>
  </si>
  <si>
    <t>جزر السالومون</t>
  </si>
  <si>
    <t>SAU</t>
  </si>
  <si>
    <t>SA</t>
  </si>
  <si>
    <t>Saudi Arabia</t>
  </si>
  <si>
    <t>السعودية</t>
  </si>
  <si>
    <t>RWA</t>
  </si>
  <si>
    <t>RW</t>
  </si>
  <si>
    <t>Rwanda</t>
  </si>
  <si>
    <t>راوندا</t>
  </si>
  <si>
    <t>RUS</t>
  </si>
  <si>
    <t>RU</t>
  </si>
  <si>
    <t>Russian Federation</t>
  </si>
  <si>
    <t>اتحاد روسي</t>
  </si>
  <si>
    <t>SRB</t>
  </si>
  <si>
    <t>RS</t>
  </si>
  <si>
    <t>Serbia</t>
  </si>
  <si>
    <t xml:space="preserve">صربيا </t>
  </si>
  <si>
    <t>ROU</t>
  </si>
  <si>
    <t>RO</t>
  </si>
  <si>
    <t>Romania</t>
  </si>
  <si>
    <t>رومانيا</t>
  </si>
  <si>
    <t>REU</t>
  </si>
  <si>
    <t>RE</t>
  </si>
  <si>
    <t>Reunion</t>
  </si>
  <si>
    <t>ريونيون</t>
  </si>
  <si>
    <t>QAE</t>
  </si>
  <si>
    <t>QU</t>
  </si>
  <si>
    <t>Free Zones UAE</t>
  </si>
  <si>
    <t>المناطق الحرة – الإمارات العربية المتحدة</t>
  </si>
  <si>
    <t>QSA</t>
  </si>
  <si>
    <t>QS</t>
  </si>
  <si>
    <t>Free Zones Saudi Arabia</t>
  </si>
  <si>
    <t>المناطق الحرة – المملكة العربية السعودية</t>
  </si>
  <si>
    <t>QQA</t>
  </si>
  <si>
    <t>QQ</t>
  </si>
  <si>
    <t>Free Zones Qatar</t>
  </si>
  <si>
    <t>المناطق الحرة – دولة قطر</t>
  </si>
  <si>
    <t>QSP</t>
  </si>
  <si>
    <t>QP</t>
  </si>
  <si>
    <t>Stores and provisions</t>
  </si>
  <si>
    <t>مستودعات والأحكام</t>
  </si>
  <si>
    <t>QOM</t>
  </si>
  <si>
    <t>QO</t>
  </si>
  <si>
    <t>Free Zones Oman</t>
  </si>
  <si>
    <t>المناطق الحرة – سلطنة عمان</t>
  </si>
  <si>
    <t>QNS</t>
  </si>
  <si>
    <t>QN</t>
  </si>
  <si>
    <t>Countries and territories not specified (n/a)</t>
  </si>
  <si>
    <t>بلدان وآقاليم غير محددة</t>
  </si>
  <si>
    <t>QKW</t>
  </si>
  <si>
    <t>QK</t>
  </si>
  <si>
    <t>Free Zones Kuwait</t>
  </si>
  <si>
    <t>المناطق الحرة – دولة الكويت</t>
  </si>
  <si>
    <t>QBH</t>
  </si>
  <si>
    <t>QB</t>
  </si>
  <si>
    <t>Free Zones Bahrain</t>
  </si>
  <si>
    <t>المناطق الحرة – مملكة البحرين</t>
  </si>
  <si>
    <t>QAT</t>
  </si>
  <si>
    <t>QA</t>
  </si>
  <si>
    <t>Qatar</t>
  </si>
  <si>
    <t>قطر</t>
  </si>
  <si>
    <t>PRY</t>
  </si>
  <si>
    <t>PY</t>
  </si>
  <si>
    <t>Paraguay</t>
  </si>
  <si>
    <t>باراغواي</t>
  </si>
  <si>
    <t>PLW</t>
  </si>
  <si>
    <t>PW</t>
  </si>
  <si>
    <t>Palau</t>
  </si>
  <si>
    <t>بالاو</t>
  </si>
  <si>
    <t>PUS</t>
  </si>
  <si>
    <t>PU</t>
  </si>
  <si>
    <t>U.S. Miscellaneous Pacific Islands</t>
  </si>
  <si>
    <t>جزر المحيط الهادي</t>
  </si>
  <si>
    <t>PRT</t>
  </si>
  <si>
    <t>PT</t>
  </si>
  <si>
    <t>Portugal</t>
  </si>
  <si>
    <t>برتغال</t>
  </si>
  <si>
    <t>PSE</t>
  </si>
  <si>
    <t>PS</t>
  </si>
  <si>
    <t>Palestine, State of</t>
  </si>
  <si>
    <t>فلسطين</t>
  </si>
  <si>
    <t>PRI</t>
  </si>
  <si>
    <t>PR</t>
  </si>
  <si>
    <t>Puerto Rico</t>
  </si>
  <si>
    <t>بويرتو ريكو</t>
  </si>
  <si>
    <t>PCN</t>
  </si>
  <si>
    <t>PN</t>
  </si>
  <si>
    <t>Pitcairn</t>
  </si>
  <si>
    <t>جزر بيتكايرن</t>
  </si>
  <si>
    <t>SPM</t>
  </si>
  <si>
    <t>PM</t>
  </si>
  <si>
    <t>Saint Pierre and Miquelon</t>
  </si>
  <si>
    <t>سان بيار مكلون</t>
  </si>
  <si>
    <t>POL</t>
  </si>
  <si>
    <t>PL</t>
  </si>
  <si>
    <t>Poland</t>
  </si>
  <si>
    <t>بولونيا</t>
  </si>
  <si>
    <t>PAK</t>
  </si>
  <si>
    <t>PK</t>
  </si>
  <si>
    <t>Pakistan</t>
  </si>
  <si>
    <t>باكستان</t>
  </si>
  <si>
    <t>PHL</t>
  </si>
  <si>
    <t>PH</t>
  </si>
  <si>
    <t>Philippines</t>
  </si>
  <si>
    <t>فيليبين</t>
  </si>
  <si>
    <t>PNG</t>
  </si>
  <si>
    <t>PG</t>
  </si>
  <si>
    <t>Papua New Guinea</t>
  </si>
  <si>
    <t>بابوازي</t>
  </si>
  <si>
    <t>PYF</t>
  </si>
  <si>
    <t>PF</t>
  </si>
  <si>
    <t>French Polynesia</t>
  </si>
  <si>
    <t>بولينيزي فرنس.</t>
  </si>
  <si>
    <t>PER</t>
  </si>
  <si>
    <t>PE</t>
  </si>
  <si>
    <t>Peru</t>
  </si>
  <si>
    <t>بيرو</t>
  </si>
  <si>
    <t>PAN</t>
  </si>
  <si>
    <t>PA</t>
  </si>
  <si>
    <t>Panama</t>
  </si>
  <si>
    <t>باناما</t>
  </si>
  <si>
    <t>OMN</t>
  </si>
  <si>
    <t>OM</t>
  </si>
  <si>
    <t>Oman</t>
  </si>
  <si>
    <t>عمان</t>
  </si>
  <si>
    <t>NZL</t>
  </si>
  <si>
    <t>NZ</t>
  </si>
  <si>
    <t>New Zealand</t>
  </si>
  <si>
    <t>نيوزيلندا</t>
  </si>
  <si>
    <t>NIU</t>
  </si>
  <si>
    <t>NU</t>
  </si>
  <si>
    <t>Niue</t>
  </si>
  <si>
    <t>نييوي</t>
  </si>
  <si>
    <t>NRU</t>
  </si>
  <si>
    <t>NR</t>
  </si>
  <si>
    <t>Nauru</t>
  </si>
  <si>
    <t>نورو</t>
  </si>
  <si>
    <t>NPL</t>
  </si>
  <si>
    <t>NP</t>
  </si>
  <si>
    <t>Nepal</t>
  </si>
  <si>
    <t>نيبال</t>
  </si>
  <si>
    <t>NOR</t>
  </si>
  <si>
    <t>NO</t>
  </si>
  <si>
    <t>Norway</t>
  </si>
  <si>
    <t>نروج</t>
  </si>
  <si>
    <t>NLD</t>
  </si>
  <si>
    <t>NL</t>
  </si>
  <si>
    <t>Netherlands</t>
  </si>
  <si>
    <t>هولندا</t>
  </si>
  <si>
    <t>NIC</t>
  </si>
  <si>
    <t>NI</t>
  </si>
  <si>
    <t>Nicaragua</t>
  </si>
  <si>
    <t>نيكاراغوا</t>
  </si>
  <si>
    <t>NGA</t>
  </si>
  <si>
    <t>NG</t>
  </si>
  <si>
    <t>Nigeria</t>
  </si>
  <si>
    <t>نيجيريا</t>
  </si>
  <si>
    <t>NFK</t>
  </si>
  <si>
    <t>NF</t>
  </si>
  <si>
    <t>Norfolk Island</t>
  </si>
  <si>
    <t>جزر النورفولك</t>
  </si>
  <si>
    <t>NER</t>
  </si>
  <si>
    <t>NE</t>
  </si>
  <si>
    <t>Niger</t>
  </si>
  <si>
    <t>نيجر</t>
  </si>
  <si>
    <t>NCL</t>
  </si>
  <si>
    <t>NC</t>
  </si>
  <si>
    <t>New Caledonia</t>
  </si>
  <si>
    <t>كاليدونيا الجديدة</t>
  </si>
  <si>
    <t>NAM</t>
  </si>
  <si>
    <t>NA</t>
  </si>
  <si>
    <t>Namibia</t>
  </si>
  <si>
    <t>ناميبيا</t>
  </si>
  <si>
    <t>MOZ</t>
  </si>
  <si>
    <t>MZ</t>
  </si>
  <si>
    <t>Mozambique</t>
  </si>
  <si>
    <t>موزامبيق</t>
  </si>
  <si>
    <t>MYS</t>
  </si>
  <si>
    <t>MY</t>
  </si>
  <si>
    <t>Malaysia</t>
  </si>
  <si>
    <t>ماليزيا</t>
  </si>
  <si>
    <t>MEX</t>
  </si>
  <si>
    <t>MX</t>
  </si>
  <si>
    <t>Mexico</t>
  </si>
  <si>
    <t>مكسيك</t>
  </si>
  <si>
    <t>MWI</t>
  </si>
  <si>
    <t>MW</t>
  </si>
  <si>
    <t>Malawi</t>
  </si>
  <si>
    <t>مالاوي</t>
  </si>
  <si>
    <t>MDV</t>
  </si>
  <si>
    <t>MV</t>
  </si>
  <si>
    <t>Maldives</t>
  </si>
  <si>
    <t>مالديفس</t>
  </si>
  <si>
    <t>MUS</t>
  </si>
  <si>
    <t>MU</t>
  </si>
  <si>
    <t>Mauritius</t>
  </si>
  <si>
    <t>موريس</t>
  </si>
  <si>
    <t>MLT</t>
  </si>
  <si>
    <t>MT</t>
  </si>
  <si>
    <t>Malta</t>
  </si>
  <si>
    <t>مالطا</t>
  </si>
  <si>
    <t>MSR</t>
  </si>
  <si>
    <t>MS</t>
  </si>
  <si>
    <t>Montserrat</t>
  </si>
  <si>
    <t>مونتسيرا</t>
  </si>
  <si>
    <t>MRT</t>
  </si>
  <si>
    <t>MR</t>
  </si>
  <si>
    <t>Mauritania</t>
  </si>
  <si>
    <t>موريتانيا</t>
  </si>
  <si>
    <t>MTQ</t>
  </si>
  <si>
    <t>MQ</t>
  </si>
  <si>
    <t>Martinique</t>
  </si>
  <si>
    <t>المارتينيك</t>
  </si>
  <si>
    <t>MNP</t>
  </si>
  <si>
    <t>MP</t>
  </si>
  <si>
    <t>Northern Mariana Islands</t>
  </si>
  <si>
    <t>مارياناس شمال</t>
  </si>
  <si>
    <t>MAC</t>
  </si>
  <si>
    <t>MO</t>
  </si>
  <si>
    <t>Macao</t>
  </si>
  <si>
    <t>ماكاو</t>
  </si>
  <si>
    <t>MNG</t>
  </si>
  <si>
    <t>MN</t>
  </si>
  <si>
    <t>Mongolia</t>
  </si>
  <si>
    <t>مونغوليا</t>
  </si>
  <si>
    <t>MMR</t>
  </si>
  <si>
    <t>MM</t>
  </si>
  <si>
    <t>Myanmar</t>
  </si>
  <si>
    <t>ميانمار</t>
  </si>
  <si>
    <t>MLI</t>
  </si>
  <si>
    <t>ML</t>
  </si>
  <si>
    <t>Mali</t>
  </si>
  <si>
    <t>مالي</t>
  </si>
  <si>
    <t>MKD</t>
  </si>
  <si>
    <t>MK</t>
  </si>
  <si>
    <t>Macedonia, the former Yugoslav Republic of</t>
  </si>
  <si>
    <t>مقدونيا</t>
  </si>
  <si>
    <t>MID</t>
  </si>
  <si>
    <t>MI</t>
  </si>
  <si>
    <t>Midway Islands</t>
  </si>
  <si>
    <t>جزر الميدواي</t>
  </si>
  <si>
    <t>MHL</t>
  </si>
  <si>
    <t>MH</t>
  </si>
  <si>
    <t>Marshall Islands</t>
  </si>
  <si>
    <t>ج.مارشال</t>
  </si>
  <si>
    <t>MDG</t>
  </si>
  <si>
    <t>MG</t>
  </si>
  <si>
    <t>Madagascar</t>
  </si>
  <si>
    <t>مدغشقر</t>
  </si>
  <si>
    <t>MNE</t>
  </si>
  <si>
    <t>ME</t>
  </si>
  <si>
    <t>Montenegro</t>
  </si>
  <si>
    <t>مونتنغرو</t>
  </si>
  <si>
    <t>MDA</t>
  </si>
  <si>
    <t>MD</t>
  </si>
  <si>
    <t>Moldova, Republic of</t>
  </si>
  <si>
    <t>مولدافيا</t>
  </si>
  <si>
    <t>MCO</t>
  </si>
  <si>
    <t>MC</t>
  </si>
  <si>
    <t>Monaco</t>
  </si>
  <si>
    <t>موناكو</t>
  </si>
  <si>
    <t>MAR</t>
  </si>
  <si>
    <t>MA</t>
  </si>
  <si>
    <t>Morocco</t>
  </si>
  <si>
    <t>مغرب</t>
  </si>
  <si>
    <t>LBY</t>
  </si>
  <si>
    <t>LY</t>
  </si>
  <si>
    <t>Libya</t>
  </si>
  <si>
    <t>جماهيرية ليبية</t>
  </si>
  <si>
    <t>LVA</t>
  </si>
  <si>
    <t>LV</t>
  </si>
  <si>
    <t>Latvia</t>
  </si>
  <si>
    <t>لاتيفيا</t>
  </si>
  <si>
    <t>LUX</t>
  </si>
  <si>
    <t>LU</t>
  </si>
  <si>
    <t>Luxembourg</t>
  </si>
  <si>
    <t>لوكسمبورغ</t>
  </si>
  <si>
    <t>LTU</t>
  </si>
  <si>
    <t>LT</t>
  </si>
  <si>
    <t>Lithuania</t>
  </si>
  <si>
    <t>ليتوانيا</t>
  </si>
  <si>
    <t>LSO</t>
  </si>
  <si>
    <t>LS</t>
  </si>
  <si>
    <t>Lesotho</t>
  </si>
  <si>
    <t>ليسوتو</t>
  </si>
  <si>
    <t>LBR</t>
  </si>
  <si>
    <t>LR</t>
  </si>
  <si>
    <t>Liberia</t>
  </si>
  <si>
    <t>ليبيريا</t>
  </si>
  <si>
    <t>LKA</t>
  </si>
  <si>
    <t>LK</t>
  </si>
  <si>
    <t>Sri Lanka</t>
  </si>
  <si>
    <t>سريلانكا</t>
  </si>
  <si>
    <t>LIE</t>
  </si>
  <si>
    <t>LI</t>
  </si>
  <si>
    <t>Liechtenstein</t>
  </si>
  <si>
    <t>ليختنشتاين</t>
  </si>
  <si>
    <t>LCA</t>
  </si>
  <si>
    <t>LC</t>
  </si>
  <si>
    <t>Saint Lucia</t>
  </si>
  <si>
    <t>سانت لوسي</t>
  </si>
  <si>
    <t>LBN</t>
  </si>
  <si>
    <t>LB</t>
  </si>
  <si>
    <t>Lebanon</t>
  </si>
  <si>
    <t>لبنــــــان</t>
  </si>
  <si>
    <t>LAO</t>
  </si>
  <si>
    <t>LA</t>
  </si>
  <si>
    <t>Lao People's Democratic Republic</t>
  </si>
  <si>
    <t>لاو ديمقراطية</t>
  </si>
  <si>
    <t>KAZ</t>
  </si>
  <si>
    <t>KZ</t>
  </si>
  <si>
    <t>Kazakhstan</t>
  </si>
  <si>
    <t>كزخستان</t>
  </si>
  <si>
    <t>CYM</t>
  </si>
  <si>
    <t>KY</t>
  </si>
  <si>
    <t>Cayman Islands</t>
  </si>
  <si>
    <t>جزر الكايمان</t>
  </si>
  <si>
    <t>KWT</t>
  </si>
  <si>
    <t>KW</t>
  </si>
  <si>
    <t>Kuwait</t>
  </si>
  <si>
    <t>الكويت</t>
  </si>
  <si>
    <t>KOR</t>
  </si>
  <si>
    <t>KR</t>
  </si>
  <si>
    <t>Korea, Republic of</t>
  </si>
  <si>
    <t>جمهورية كوريا</t>
  </si>
  <si>
    <t>PRK</t>
  </si>
  <si>
    <t>KP</t>
  </si>
  <si>
    <t>Korea, Democratic People's Republic of</t>
  </si>
  <si>
    <t>كوريا شمالية</t>
  </si>
  <si>
    <t>KNA</t>
  </si>
  <si>
    <t>KN</t>
  </si>
  <si>
    <t>Saint Kitts and Nevis</t>
  </si>
  <si>
    <t>س كيتس نيفيس</t>
  </si>
  <si>
    <t>COM</t>
  </si>
  <si>
    <t>KM</t>
  </si>
  <si>
    <t>Comoros</t>
  </si>
  <si>
    <t>كوموروس</t>
  </si>
  <si>
    <t>KIR</t>
  </si>
  <si>
    <t>KI</t>
  </si>
  <si>
    <t>Kiribati</t>
  </si>
  <si>
    <t>كيريباطي</t>
  </si>
  <si>
    <t>KHM</t>
  </si>
  <si>
    <t>KH</t>
  </si>
  <si>
    <t>Cambodia</t>
  </si>
  <si>
    <t>كمبوشيا</t>
  </si>
  <si>
    <t>KGZ</t>
  </si>
  <si>
    <t>KG</t>
  </si>
  <si>
    <t>Kyrgyzstan</t>
  </si>
  <si>
    <t>كرغيزستان</t>
  </si>
  <si>
    <t>KEN</t>
  </si>
  <si>
    <t>KE</t>
  </si>
  <si>
    <t>Kenya</t>
  </si>
  <si>
    <t>كينيا</t>
  </si>
  <si>
    <t>JTN</t>
  </si>
  <si>
    <t>JT</t>
  </si>
  <si>
    <t>Johnston Island</t>
  </si>
  <si>
    <t>جزيرة جونستون المرجانية</t>
  </si>
  <si>
    <t>JPN</t>
  </si>
  <si>
    <t>JP</t>
  </si>
  <si>
    <t>Japan</t>
  </si>
  <si>
    <t>يابان</t>
  </si>
  <si>
    <t>JOR</t>
  </si>
  <si>
    <t>JO</t>
  </si>
  <si>
    <t>Jordan</t>
  </si>
  <si>
    <t>اردن</t>
  </si>
  <si>
    <t>JAM</t>
  </si>
  <si>
    <t>JM</t>
  </si>
  <si>
    <t>Jamaica</t>
  </si>
  <si>
    <t>جامايكا</t>
  </si>
  <si>
    <t>JEY</t>
  </si>
  <si>
    <t>JE</t>
  </si>
  <si>
    <t>Jersey</t>
  </si>
  <si>
    <t>جيرزي</t>
  </si>
  <si>
    <t>ITA</t>
  </si>
  <si>
    <t>IT</t>
  </si>
  <si>
    <t>Italy</t>
  </si>
  <si>
    <t>ايطاليا</t>
  </si>
  <si>
    <t>ISL</t>
  </si>
  <si>
    <t>IS</t>
  </si>
  <si>
    <t>Iceland</t>
  </si>
  <si>
    <t>ايسلندا</t>
  </si>
  <si>
    <t>IRN</t>
  </si>
  <si>
    <t>IR</t>
  </si>
  <si>
    <t>Iran, Islamic Republic of</t>
  </si>
  <si>
    <t>ايران</t>
  </si>
  <si>
    <t>IRQ</t>
  </si>
  <si>
    <t>IQ</t>
  </si>
  <si>
    <t>Iraq</t>
  </si>
  <si>
    <t>عراق</t>
  </si>
  <si>
    <t>IOT</t>
  </si>
  <si>
    <t>IO</t>
  </si>
  <si>
    <t>British Indian Ocean Territory</t>
  </si>
  <si>
    <t>ج.م.هندية</t>
  </si>
  <si>
    <t>IND</t>
  </si>
  <si>
    <t>IN</t>
  </si>
  <si>
    <t>India</t>
  </si>
  <si>
    <t>هند</t>
  </si>
  <si>
    <t>IMN</t>
  </si>
  <si>
    <t>IM</t>
  </si>
  <si>
    <t>Isle of Man</t>
  </si>
  <si>
    <t>جزيرة مان</t>
  </si>
  <si>
    <t>IRL</t>
  </si>
  <si>
    <t>IE</t>
  </si>
  <si>
    <t>Ireland</t>
  </si>
  <si>
    <t>ايرلندا</t>
  </si>
  <si>
    <t>IDN</t>
  </si>
  <si>
    <t>ID</t>
  </si>
  <si>
    <t>Indonesia</t>
  </si>
  <si>
    <t>اندونيسيا</t>
  </si>
  <si>
    <t>HUN</t>
  </si>
  <si>
    <t>HU</t>
  </si>
  <si>
    <t>Hungary</t>
  </si>
  <si>
    <t>هنغاريا</t>
  </si>
  <si>
    <t>HTI</t>
  </si>
  <si>
    <t>HT</t>
  </si>
  <si>
    <t>Haiti</t>
  </si>
  <si>
    <t>هايتي</t>
  </si>
  <si>
    <t>HRV</t>
  </si>
  <si>
    <t>HR</t>
  </si>
  <si>
    <t>Croatia</t>
  </si>
  <si>
    <t>كرواتيا</t>
  </si>
  <si>
    <t>HND</t>
  </si>
  <si>
    <t>HN</t>
  </si>
  <si>
    <t>Honduras</t>
  </si>
  <si>
    <t>هندوراس</t>
  </si>
  <si>
    <t>HMD</t>
  </si>
  <si>
    <t>HM</t>
  </si>
  <si>
    <t>Heard Island and McDonald Islands</t>
  </si>
  <si>
    <t>هيرد ومكدونالد</t>
  </si>
  <si>
    <t>HKG</t>
  </si>
  <si>
    <t>HK</t>
  </si>
  <si>
    <t>Hong Kong</t>
  </si>
  <si>
    <t>هونغ كونغ</t>
  </si>
  <si>
    <t>GUY</t>
  </si>
  <si>
    <t>GY</t>
  </si>
  <si>
    <t>Guyana</t>
  </si>
  <si>
    <t>غويان</t>
  </si>
  <si>
    <t>GNB</t>
  </si>
  <si>
    <t>GW</t>
  </si>
  <si>
    <t>Guinea-Bissau</t>
  </si>
  <si>
    <t>غينيا بيساو</t>
  </si>
  <si>
    <t>GUM</t>
  </si>
  <si>
    <t>GU</t>
  </si>
  <si>
    <t>Guam</t>
  </si>
  <si>
    <t>غوام</t>
  </si>
  <si>
    <t>GTM</t>
  </si>
  <si>
    <t>GT</t>
  </si>
  <si>
    <t>Guatemala</t>
  </si>
  <si>
    <t>غواتيمالا</t>
  </si>
  <si>
    <t>SGS</t>
  </si>
  <si>
    <t>GS</t>
  </si>
  <si>
    <t>South Georgia and the South Sandwich Islands</t>
  </si>
  <si>
    <t>ج.جورجيا و جزر سندوبش</t>
  </si>
  <si>
    <t>GRC</t>
  </si>
  <si>
    <t>GR</t>
  </si>
  <si>
    <t>Greece</t>
  </si>
  <si>
    <t>يونان</t>
  </si>
  <si>
    <t>GNQ</t>
  </si>
  <si>
    <t>GQ</t>
  </si>
  <si>
    <t>Equatorial Guinea</t>
  </si>
  <si>
    <t>غينيا استوائية</t>
  </si>
  <si>
    <t>GLP</t>
  </si>
  <si>
    <t>GP</t>
  </si>
  <si>
    <t>Guadeloupe</t>
  </si>
  <si>
    <t>جواديلوب</t>
  </si>
  <si>
    <t>GIN</t>
  </si>
  <si>
    <t>GN</t>
  </si>
  <si>
    <t>Guinea</t>
  </si>
  <si>
    <t>غينيا</t>
  </si>
  <si>
    <t>GMB</t>
  </si>
  <si>
    <t>GM</t>
  </si>
  <si>
    <t>Gambia</t>
  </si>
  <si>
    <t>غامبيا</t>
  </si>
  <si>
    <t>GRL</t>
  </si>
  <si>
    <t>GL</t>
  </si>
  <si>
    <t>Greenland</t>
  </si>
  <si>
    <t>غروينلاند</t>
  </si>
  <si>
    <t>GIB</t>
  </si>
  <si>
    <t>GI</t>
  </si>
  <si>
    <t>Gibraltar</t>
  </si>
  <si>
    <t>جبل طارق</t>
  </si>
  <si>
    <t>GHA</t>
  </si>
  <si>
    <t>GH</t>
  </si>
  <si>
    <t>Ghana</t>
  </si>
  <si>
    <t>غانا</t>
  </si>
  <si>
    <t>GGY</t>
  </si>
  <si>
    <t>GG</t>
  </si>
  <si>
    <t>Guernsey</t>
  </si>
  <si>
    <t>غيرنزي</t>
  </si>
  <si>
    <t>GUF</t>
  </si>
  <si>
    <t>GF</t>
  </si>
  <si>
    <t>French Guiana</t>
  </si>
  <si>
    <t>غيانا الفرنسية</t>
  </si>
  <si>
    <t>GEO</t>
  </si>
  <si>
    <t>GE</t>
  </si>
  <si>
    <t>Georgia</t>
  </si>
  <si>
    <t>جورجيا</t>
  </si>
  <si>
    <t>GRD</t>
  </si>
  <si>
    <t>GD</t>
  </si>
  <si>
    <t>Grenada</t>
  </si>
  <si>
    <t>غرينادا</t>
  </si>
  <si>
    <t>GBR</t>
  </si>
  <si>
    <t>GB</t>
  </si>
  <si>
    <t>United Kingdom</t>
  </si>
  <si>
    <t>مملكة متحدة</t>
  </si>
  <si>
    <t>GAB</t>
  </si>
  <si>
    <t>GA</t>
  </si>
  <si>
    <t>Gabon</t>
  </si>
  <si>
    <t>غابون</t>
  </si>
  <si>
    <t>FRA</t>
  </si>
  <si>
    <t>FR</t>
  </si>
  <si>
    <t>France</t>
  </si>
  <si>
    <t>فرنسا</t>
  </si>
  <si>
    <t>FRO</t>
  </si>
  <si>
    <t>FO</t>
  </si>
  <si>
    <t>Faroe Islands</t>
  </si>
  <si>
    <t>جزر الفيروي</t>
  </si>
  <si>
    <t>FSM</t>
  </si>
  <si>
    <t>FM</t>
  </si>
  <si>
    <t>Micronesia, Federated States of</t>
  </si>
  <si>
    <t>ج.ميكرونيزية</t>
  </si>
  <si>
    <t>FLK</t>
  </si>
  <si>
    <t>FK</t>
  </si>
  <si>
    <t>Falkland Islands (Malvinas)</t>
  </si>
  <si>
    <t>جزر الفوكلاند</t>
  </si>
  <si>
    <t>FJI</t>
  </si>
  <si>
    <t>FJ</t>
  </si>
  <si>
    <t>Fiji</t>
  </si>
  <si>
    <t>فيدجي</t>
  </si>
  <si>
    <t>FIN</t>
  </si>
  <si>
    <t>FI</t>
  </si>
  <si>
    <t>Finland</t>
  </si>
  <si>
    <t>فنلندا</t>
  </si>
  <si>
    <t>ETH</t>
  </si>
  <si>
    <t>ET</t>
  </si>
  <si>
    <t>Ethiopia</t>
  </si>
  <si>
    <t>اثيوبيا</t>
  </si>
  <si>
    <t>ESP</t>
  </si>
  <si>
    <t>ES</t>
  </si>
  <si>
    <t>Spain</t>
  </si>
  <si>
    <t>اسبانيا</t>
  </si>
  <si>
    <t>ERI</t>
  </si>
  <si>
    <t>ER</t>
  </si>
  <si>
    <t>Eritrea</t>
  </si>
  <si>
    <t>اريتريا</t>
  </si>
  <si>
    <t>ESH</t>
  </si>
  <si>
    <t>EH</t>
  </si>
  <si>
    <t>Western Sahara</t>
  </si>
  <si>
    <t>صحراء غربية</t>
  </si>
  <si>
    <t>EGY</t>
  </si>
  <si>
    <t>EG</t>
  </si>
  <si>
    <t>Egypt</t>
  </si>
  <si>
    <t>مصر</t>
  </si>
  <si>
    <t>EST</t>
  </si>
  <si>
    <t>EE</t>
  </si>
  <si>
    <t>Estonia</t>
  </si>
  <si>
    <t>استونيا</t>
  </si>
  <si>
    <t>ECU</t>
  </si>
  <si>
    <t>EC</t>
  </si>
  <si>
    <t>Ecuador</t>
  </si>
  <si>
    <t>اكوادور</t>
  </si>
  <si>
    <t>DZA</t>
  </si>
  <si>
    <t>DZ</t>
  </si>
  <si>
    <t>Algeria</t>
  </si>
  <si>
    <t>جزائر</t>
  </si>
  <si>
    <t>DOM</t>
  </si>
  <si>
    <t>DO</t>
  </si>
  <si>
    <t>Dominican Republic</t>
  </si>
  <si>
    <t>ج. دومينيكان</t>
  </si>
  <si>
    <t>DMA</t>
  </si>
  <si>
    <t>DM</t>
  </si>
  <si>
    <t>Dominica</t>
  </si>
  <si>
    <t>دومنيك</t>
  </si>
  <si>
    <t>DNK</t>
  </si>
  <si>
    <t>DK</t>
  </si>
  <si>
    <t>Denmark</t>
  </si>
  <si>
    <t>دانمارك</t>
  </si>
  <si>
    <t>DJI</t>
  </si>
  <si>
    <t>DJ</t>
  </si>
  <si>
    <t>Djibouti</t>
  </si>
  <si>
    <t>دجيبوتي</t>
  </si>
  <si>
    <t>DEU</t>
  </si>
  <si>
    <t>DE</t>
  </si>
  <si>
    <t>Germany</t>
  </si>
  <si>
    <t>المانيا</t>
  </si>
  <si>
    <t>CZE</t>
  </si>
  <si>
    <t>CZ</t>
  </si>
  <si>
    <t>Czech Republic</t>
  </si>
  <si>
    <t>تشيكيا</t>
  </si>
  <si>
    <t>CYP</t>
  </si>
  <si>
    <t>CY</t>
  </si>
  <si>
    <t>Cyprus</t>
  </si>
  <si>
    <t>قبرص</t>
  </si>
  <si>
    <t>CXR</t>
  </si>
  <si>
    <t>CX</t>
  </si>
  <si>
    <t>Christmas Islands</t>
  </si>
  <si>
    <t>جزر الكريستمس</t>
  </si>
  <si>
    <t>CUW</t>
  </si>
  <si>
    <t>CW</t>
  </si>
  <si>
    <t>Curaçao</t>
  </si>
  <si>
    <t>كوراساو</t>
  </si>
  <si>
    <t>CPV</t>
  </si>
  <si>
    <t>CV</t>
  </si>
  <si>
    <t>Cape-Verde</t>
  </si>
  <si>
    <t>الرأس الاخضر</t>
  </si>
  <si>
    <t>CUB</t>
  </si>
  <si>
    <t>CU</t>
  </si>
  <si>
    <t>Cuba</t>
  </si>
  <si>
    <t>كوبا</t>
  </si>
  <si>
    <t>CTE</t>
  </si>
  <si>
    <t>CT</t>
  </si>
  <si>
    <t>Canton and Enderbury Islands</t>
  </si>
  <si>
    <t>كانتون وجزر إندربري</t>
  </si>
  <si>
    <t>SCG</t>
  </si>
  <si>
    <t>CS</t>
  </si>
  <si>
    <t>Serbia and Montenegro</t>
  </si>
  <si>
    <t>صربيا والجبل الاسود</t>
  </si>
  <si>
    <t>CRI</t>
  </si>
  <si>
    <t>CR</t>
  </si>
  <si>
    <t>Costa Rica</t>
  </si>
  <si>
    <t>كوستاريكا</t>
  </si>
  <si>
    <t>COL</t>
  </si>
  <si>
    <t>CO</t>
  </si>
  <si>
    <t>Colombia</t>
  </si>
  <si>
    <t>كولومبيا</t>
  </si>
  <si>
    <t>CHN</t>
  </si>
  <si>
    <t>CN</t>
  </si>
  <si>
    <t>China</t>
  </si>
  <si>
    <t>صين</t>
  </si>
  <si>
    <t>CMR</t>
  </si>
  <si>
    <t>CM</t>
  </si>
  <si>
    <t>Cameroon</t>
  </si>
  <si>
    <t>كاميرون شع</t>
  </si>
  <si>
    <t>CHL</t>
  </si>
  <si>
    <t>CL</t>
  </si>
  <si>
    <t>Chile</t>
  </si>
  <si>
    <t>تشيلي</t>
  </si>
  <si>
    <t>COK</t>
  </si>
  <si>
    <t>CK</t>
  </si>
  <si>
    <t>Cook Islands</t>
  </si>
  <si>
    <t>جزر الكوك</t>
  </si>
  <si>
    <t>CIV</t>
  </si>
  <si>
    <t>CI</t>
  </si>
  <si>
    <t>Côte d'Ivoire</t>
  </si>
  <si>
    <t>ساحل العاج</t>
  </si>
  <si>
    <t>CHE</t>
  </si>
  <si>
    <t>CH</t>
  </si>
  <si>
    <t>Switzerland</t>
  </si>
  <si>
    <t>سويسرا</t>
  </si>
  <si>
    <t>COG</t>
  </si>
  <si>
    <t>CG</t>
  </si>
  <si>
    <t>Congo</t>
  </si>
  <si>
    <t>كونغو</t>
  </si>
  <si>
    <t>CAF</t>
  </si>
  <si>
    <t>CF</t>
  </si>
  <si>
    <t>Central African Republic</t>
  </si>
  <si>
    <t>افريقيا الوسطى</t>
  </si>
  <si>
    <t>COD</t>
  </si>
  <si>
    <t>CD</t>
  </si>
  <si>
    <t>Congo, the Democratic Republic of the</t>
  </si>
  <si>
    <t>جمهورية الكونغو الديمقر</t>
  </si>
  <si>
    <t>CCK</t>
  </si>
  <si>
    <t>CC</t>
  </si>
  <si>
    <t>Cocos (Keeling) Islands</t>
  </si>
  <si>
    <t>جزر الكوكوس</t>
  </si>
  <si>
    <t>CAN</t>
  </si>
  <si>
    <t>CA</t>
  </si>
  <si>
    <t>Canada</t>
  </si>
  <si>
    <t>كندا</t>
  </si>
  <si>
    <t>BLZ</t>
  </si>
  <si>
    <t>BZ</t>
  </si>
  <si>
    <t>Belize</t>
  </si>
  <si>
    <t>بليز</t>
  </si>
  <si>
    <t>BLR</t>
  </si>
  <si>
    <t>BY</t>
  </si>
  <si>
    <t>Belarus</t>
  </si>
  <si>
    <t>روسيا البيضاء</t>
  </si>
  <si>
    <t>BWA</t>
  </si>
  <si>
    <t>BW</t>
  </si>
  <si>
    <t>Botswana</t>
  </si>
  <si>
    <t>بوتسوانا</t>
  </si>
  <si>
    <t>BVT</t>
  </si>
  <si>
    <t>BV</t>
  </si>
  <si>
    <t>Bouvet Island</t>
  </si>
  <si>
    <t>جزيرة بوفيت</t>
  </si>
  <si>
    <t>BTN</t>
  </si>
  <si>
    <t>BT</t>
  </si>
  <si>
    <t>Bhutan</t>
  </si>
  <si>
    <t>بوتان</t>
  </si>
  <si>
    <t>BHS</t>
  </si>
  <si>
    <t>BS</t>
  </si>
  <si>
    <t>Bahamas</t>
  </si>
  <si>
    <t>باهاماس</t>
  </si>
  <si>
    <t>BRA</t>
  </si>
  <si>
    <t>BR</t>
  </si>
  <si>
    <t>Brazil</t>
  </si>
  <si>
    <t>برازيل</t>
  </si>
  <si>
    <t>ATB</t>
  </si>
  <si>
    <t>BQ</t>
  </si>
  <si>
    <t>British Antarctic Territory</t>
  </si>
  <si>
    <t>المقاطعة البريطانية بالقارة القطبية الجنوبية</t>
  </si>
  <si>
    <t>BOL</t>
  </si>
  <si>
    <t>BO</t>
  </si>
  <si>
    <t>Bolivia, Plurinational State of</t>
  </si>
  <si>
    <t>بوليفيا</t>
  </si>
  <si>
    <t>BRN</t>
  </si>
  <si>
    <t>BN</t>
  </si>
  <si>
    <t>Brunei Darussalam</t>
  </si>
  <si>
    <t>برونيي</t>
  </si>
  <si>
    <t>BMU</t>
  </si>
  <si>
    <t>BM</t>
  </si>
  <si>
    <t>Bermuda</t>
  </si>
  <si>
    <t>برمودس</t>
  </si>
  <si>
    <t>BEN</t>
  </si>
  <si>
    <t>BJ</t>
  </si>
  <si>
    <t>Benin</t>
  </si>
  <si>
    <t>بنين</t>
  </si>
  <si>
    <t>BDI</t>
  </si>
  <si>
    <t>BI</t>
  </si>
  <si>
    <t>Burundi</t>
  </si>
  <si>
    <t>بوروندي</t>
  </si>
  <si>
    <t>BHR</t>
  </si>
  <si>
    <t>BH</t>
  </si>
  <si>
    <t>Bahrain</t>
  </si>
  <si>
    <t>بحرين</t>
  </si>
  <si>
    <t>BGR</t>
  </si>
  <si>
    <t>BG</t>
  </si>
  <si>
    <t>Bulgaria</t>
  </si>
  <si>
    <t>بلغاريا</t>
  </si>
  <si>
    <t>BFA</t>
  </si>
  <si>
    <t>BF</t>
  </si>
  <si>
    <t>Burkina Faso</t>
  </si>
  <si>
    <t>بوركينا فاسو</t>
  </si>
  <si>
    <t>BEL</t>
  </si>
  <si>
    <t>BE</t>
  </si>
  <si>
    <t>Belgium</t>
  </si>
  <si>
    <t>بلجيكا</t>
  </si>
  <si>
    <t>BGD</t>
  </si>
  <si>
    <t>BD</t>
  </si>
  <si>
    <t>Bangladesh</t>
  </si>
  <si>
    <t>بنغلادش</t>
  </si>
  <si>
    <t>BRB</t>
  </si>
  <si>
    <t>BB</t>
  </si>
  <si>
    <t>Barbados</t>
  </si>
  <si>
    <t>برباد</t>
  </si>
  <si>
    <t>BIH</t>
  </si>
  <si>
    <t>BA</t>
  </si>
  <si>
    <t>Bosnia and Herzegovina</t>
  </si>
  <si>
    <t>بوسنة و الهرسك</t>
  </si>
  <si>
    <t>AZE</t>
  </si>
  <si>
    <t>AZ</t>
  </si>
  <si>
    <t>Azerbaijan</t>
  </si>
  <si>
    <t>اذربيدجان</t>
  </si>
  <si>
    <t>ABW</t>
  </si>
  <si>
    <t>AW</t>
  </si>
  <si>
    <t>Aruba</t>
  </si>
  <si>
    <t>اروبا</t>
  </si>
  <si>
    <t>AUS</t>
  </si>
  <si>
    <t>AU</t>
  </si>
  <si>
    <t>Australia</t>
  </si>
  <si>
    <t>استراليا</t>
  </si>
  <si>
    <t>AUT</t>
  </si>
  <si>
    <t>AT</t>
  </si>
  <si>
    <t>Austria</t>
  </si>
  <si>
    <t>نمسا</t>
  </si>
  <si>
    <t>ASM</t>
  </si>
  <si>
    <t>AS</t>
  </si>
  <si>
    <t>American Samoa</t>
  </si>
  <si>
    <t>ساموا اميركية</t>
  </si>
  <si>
    <t>ARG</t>
  </si>
  <si>
    <t>AR</t>
  </si>
  <si>
    <t>Argentina</t>
  </si>
  <si>
    <t>ارجنتين</t>
  </si>
  <si>
    <t>ATA</t>
  </si>
  <si>
    <t>AQ</t>
  </si>
  <si>
    <t>Antarctica</t>
  </si>
  <si>
    <t>القارة القطبية الجنوبية</t>
  </si>
  <si>
    <t>AGO</t>
  </si>
  <si>
    <t>AO</t>
  </si>
  <si>
    <t>Angola</t>
  </si>
  <si>
    <t>انغولا</t>
  </si>
  <si>
    <t>ANT</t>
  </si>
  <si>
    <t>AN</t>
  </si>
  <si>
    <t>Netherlands Antilles</t>
  </si>
  <si>
    <t>ارخبيل نيرلندي</t>
  </si>
  <si>
    <t>ARM</t>
  </si>
  <si>
    <t>AM</t>
  </si>
  <si>
    <t>Armenia</t>
  </si>
  <si>
    <t>ارمينيا</t>
  </si>
  <si>
    <t>ALB</t>
  </si>
  <si>
    <t>AL</t>
  </si>
  <si>
    <t>Albania</t>
  </si>
  <si>
    <t>البانيا</t>
  </si>
  <si>
    <t>AIA</t>
  </si>
  <si>
    <t>AI</t>
  </si>
  <si>
    <t>Anguilla</t>
  </si>
  <si>
    <t>انغويلا</t>
  </si>
  <si>
    <t>ATG</t>
  </si>
  <si>
    <t>AG</t>
  </si>
  <si>
    <t>Antigua and Barbuda</t>
  </si>
  <si>
    <t>انتيغا</t>
  </si>
  <si>
    <t>AFG</t>
  </si>
  <si>
    <t>AF</t>
  </si>
  <si>
    <t>Afghanistan</t>
  </si>
  <si>
    <t>افغانستان</t>
  </si>
  <si>
    <t>ARE</t>
  </si>
  <si>
    <t>AE</t>
  </si>
  <si>
    <t>United Arab Emirates</t>
  </si>
  <si>
    <t>الامارات</t>
  </si>
  <si>
    <t>AND</t>
  </si>
  <si>
    <t>AD</t>
  </si>
  <si>
    <t>Andorra</t>
  </si>
  <si>
    <t>اندور</t>
  </si>
  <si>
    <t>ARB</t>
  </si>
  <si>
    <t>AB</t>
  </si>
  <si>
    <t>Other Europe, nes</t>
  </si>
  <si>
    <t>غيرها من بلدا وإقليما  أوروبا غير محدد</t>
  </si>
  <si>
    <t>ISO Alpha-3 code</t>
  </si>
  <si>
    <t>ISO Alpha-2 code</t>
  </si>
  <si>
    <t>ISO English short name</t>
  </si>
  <si>
    <t>ETS Short name in Arabic</t>
  </si>
  <si>
    <t>Mandate and confidentiality</t>
  </si>
  <si>
    <r>
      <t>Please first review the survey questionnaire before completing it. If any question or difficulty in completing the survey please contact the (</t>
    </r>
    <r>
      <rPr>
        <i/>
        <sz val="10"/>
        <color rgb="FF000000"/>
        <rFont val="Arial"/>
        <family val="2"/>
      </rPr>
      <t>phone number and/or email address of the contact person</t>
    </r>
    <r>
      <rPr>
        <sz val="10"/>
        <color theme="1"/>
        <rFont val="Arial"/>
        <family val="2"/>
      </rPr>
      <t>).</t>
    </r>
  </si>
  <si>
    <t>Completing and returning the survey</t>
  </si>
  <si>
    <t>Purpose of this Survey</t>
  </si>
  <si>
    <t>Dear Sir/Madam,</t>
  </si>
  <si>
    <t>* في حالة أنكم فرع محلي الرجاء التأكد من أن البيانات أعلاه تعود إلى مكتبكم الرئيسي في الدوحة، إذا كنت من فرع مملوك مباشرة من قبل شركة غير مقيمة، يرجى تقديم المعلومات ذات الصلة إلى (اسم البلد) موقعك.</t>
  </si>
  <si>
    <t>شركة بدون أية فروع في (اسم الدولة)</t>
  </si>
  <si>
    <t>COUNTRY NAMES AND CODES</t>
  </si>
  <si>
    <t>Code</t>
  </si>
  <si>
    <t xml:space="preserve">ISIC Rev.4. (International Standard Industrial Classification of All Economic Activities, Rev.4). </t>
  </si>
  <si>
    <t>I.</t>
  </si>
  <si>
    <t>التصنيف الصناعي الدولي الموحَّد لجميع الأنشطة الاقتصادية التنقيح</t>
  </si>
  <si>
    <t>What is the principal activity of your enterprise or local enterprise group, based on turnover?</t>
  </si>
  <si>
    <r>
      <t xml:space="preserve"> ما هو النشاط الرئيسي لمنشأتكم بالاستناد على العائد ?
</t>
    </r>
    <r>
      <rPr>
        <b/>
        <sz val="12"/>
        <color rgb="FFFF0000"/>
        <rFont val="Arial"/>
        <family val="2"/>
      </rPr>
      <t/>
    </r>
  </si>
  <si>
    <t xml:space="preserve"> ما هو النشاط الرئيسي لمنشأتكم بالاستناد على العائد ?</t>
  </si>
  <si>
    <t>الرمز</t>
  </si>
  <si>
    <r>
      <rPr>
        <b/>
        <sz val="12"/>
        <color rgb="FFFF0000"/>
        <rFont val="Arial"/>
        <family val="2"/>
      </rPr>
      <t xml:space="preserve">Annex </t>
    </r>
    <r>
      <rPr>
        <b/>
        <sz val="12"/>
        <color rgb="FFFF0000"/>
        <rFont val="Arial Black"/>
        <family val="2"/>
      </rPr>
      <t>3</t>
    </r>
  </si>
  <si>
    <t>فئات المستثمر الأجنبي المباشر</t>
  </si>
  <si>
    <t>1     فرد أو مجموعة من الأفراد ذوي الصلة؛</t>
  </si>
  <si>
    <t>2    مؤسسة مملوكة للقطاع الخاص</t>
  </si>
  <si>
    <t>3    مؤسسة مملوكة للحكومة</t>
  </si>
  <si>
    <t>4   مؤسسة عامة غير مالية</t>
  </si>
  <si>
    <t>5   مؤسسة خاصة غير مالية</t>
  </si>
  <si>
    <t xml:space="preserve">6   مؤسسة مالية عامة </t>
  </si>
  <si>
    <t>فرد أو مجموعة من الأفراد ذوي الصلة؛</t>
  </si>
  <si>
    <t>مؤسسة مملوكة للقطاع الخاص</t>
  </si>
  <si>
    <t>مؤسسة مملوكة للحكومة</t>
  </si>
  <si>
    <t>مؤسسة عامة غير مالية</t>
  </si>
  <si>
    <t>مؤسسة خاصة غير مالية</t>
  </si>
  <si>
    <t xml:space="preserve">مؤسسة مالية عامة </t>
  </si>
  <si>
    <r>
      <t>Single company without subsidiaries and associates in</t>
    </r>
    <r>
      <rPr>
        <sz val="8"/>
        <color rgb="FF0000CC"/>
        <rFont val="Arial"/>
        <family val="2"/>
      </rPr>
      <t xml:space="preserve"> (country name) </t>
    </r>
    <r>
      <rPr>
        <b/>
        <sz val="8"/>
        <color rgb="FF0000CC"/>
        <rFont val="Arial"/>
        <family val="2"/>
      </rPr>
      <t>and/or abroad</t>
    </r>
  </si>
  <si>
    <r>
      <t xml:space="preserve">Holding company with subsidiaries and associates in </t>
    </r>
    <r>
      <rPr>
        <sz val="8"/>
        <color rgb="FF0000CC"/>
        <rFont val="Arial"/>
        <family val="2"/>
      </rPr>
      <t>(country name)</t>
    </r>
    <r>
      <rPr>
        <b/>
        <sz val="8"/>
        <color rgb="FF0000CC"/>
        <rFont val="Arial"/>
        <family val="2"/>
      </rPr>
      <t xml:space="preserve"> and/or abroad</t>
    </r>
  </si>
  <si>
    <r>
      <t>Branch in</t>
    </r>
    <r>
      <rPr>
        <sz val="8"/>
        <color rgb="FF0000CC"/>
        <rFont val="Arial"/>
        <family val="2"/>
      </rPr>
      <t xml:space="preserve"> (country name) </t>
    </r>
    <r>
      <rPr>
        <b/>
        <sz val="8"/>
        <color rgb="FF0000CC"/>
        <rFont val="Arial"/>
        <family val="2"/>
      </rPr>
      <t>of a foreign company</t>
    </r>
  </si>
  <si>
    <t>Non-financial corporation</t>
  </si>
  <si>
    <t>Insurance corporations and pension funds</t>
  </si>
  <si>
    <t>Other financial intermediaries</t>
  </si>
  <si>
    <t>Non-profit institutions serving households (NPISHs)</t>
  </si>
  <si>
    <t>General government</t>
  </si>
  <si>
    <t>Individual or a group of related individuals HHs);</t>
  </si>
  <si>
    <t>CB</t>
  </si>
  <si>
    <t>Central bank</t>
  </si>
  <si>
    <t>Non-financial corporations, public sector</t>
  </si>
  <si>
    <t>CFIMLs</t>
  </si>
  <si>
    <t>Captive financial institutions and moneylenders</t>
  </si>
  <si>
    <t>Non-financial corporations, private sector</t>
  </si>
  <si>
    <t>DTC</t>
  </si>
  <si>
    <t>Deposit-taking corporation</t>
  </si>
  <si>
    <t>Central Bank (CB)</t>
  </si>
  <si>
    <t>FA</t>
  </si>
  <si>
    <t>Financial auxiliaries</t>
  </si>
  <si>
    <t>FC</t>
  </si>
  <si>
    <t>Financial corporation</t>
  </si>
  <si>
    <t>Money market funds (MMFs)</t>
  </si>
  <si>
    <t>HH</t>
  </si>
  <si>
    <t>Household</t>
  </si>
  <si>
    <t>Sovereign wealth funds (SWFs) or other government-owned IFs</t>
  </si>
  <si>
    <t>ICPF</t>
  </si>
  <si>
    <t>Other financial intermediaries, except ICPF, public sector</t>
  </si>
  <si>
    <t>IF</t>
  </si>
  <si>
    <t>Investment fund</t>
  </si>
  <si>
    <t>Other financial intermediaries, except ICPF, private sector</t>
  </si>
  <si>
    <t>MMF</t>
  </si>
  <si>
    <t>Money market fund</t>
  </si>
  <si>
    <t>Insurance corporations and pension funds (ICPFs), public sector</t>
  </si>
  <si>
    <t>MPISHs</t>
  </si>
  <si>
    <t>Non-profit institutions serving households</t>
  </si>
  <si>
    <t>Insurance corporations and pension funds (ICPFs), private sector</t>
  </si>
  <si>
    <t>NFC</t>
  </si>
  <si>
    <t>OFCs</t>
  </si>
  <si>
    <t>Other financial corporations, private sector</t>
  </si>
  <si>
    <t>OFIs</t>
  </si>
  <si>
    <t>SWF</t>
  </si>
  <si>
    <t>Sovereign wealth fund</t>
  </si>
  <si>
    <t>Other or combination of the above, please specify:</t>
  </si>
  <si>
    <t>Classification of Sectors</t>
  </si>
  <si>
    <t>Acronyms and abbreviations</t>
  </si>
  <si>
    <t>Co de</t>
  </si>
  <si>
    <t>If you are a branch of a nonresident corporation, please provide information pertinent to your activities in the host country only.</t>
  </si>
  <si>
    <t>Financial auxiliaries and Captive financial institutions and MLs, public sector</t>
  </si>
  <si>
    <t>Financial auxiliaries and Captive financial institutions and MLs, private sector</t>
  </si>
  <si>
    <t>Please click the arrow on the right and use the drop-down menu or use the Annex 3 for hard-copy form reporting.</t>
  </si>
  <si>
    <t>K1 Financial intermediary (banks)</t>
  </si>
  <si>
    <t>Section B</t>
  </si>
  <si>
    <t>القسم B</t>
  </si>
  <si>
    <t>Section A</t>
  </si>
  <si>
    <t>.</t>
  </si>
  <si>
    <t>1.10</t>
  </si>
  <si>
    <t>بيـانـات تعريـفيــة النشاط الرئيسي (' ما هو النشاط الرئيسي لمنشأتكم بالاستناد على العائد ?)</t>
  </si>
  <si>
    <t>Deposit-taking corporations other than the CB, public sector</t>
  </si>
  <si>
    <t>Deposit-taking corporations other than the CB, private sector</t>
  </si>
  <si>
    <t xml:space="preserve"> الوساطة المالية</t>
  </si>
  <si>
    <t>%</t>
  </si>
  <si>
    <t>I do not know</t>
  </si>
  <si>
    <t>أدواة الدين</t>
  </si>
  <si>
    <t>حصص الملكية وأسهم صناديق الإستثمار</t>
  </si>
  <si>
    <t>None</t>
  </si>
  <si>
    <t xml:space="preserve">Other accounts receivable – other </t>
  </si>
  <si>
    <t>Short-term loans</t>
  </si>
  <si>
    <t>Long-term loans</t>
  </si>
  <si>
    <t>Short-term debt securities</t>
  </si>
  <si>
    <t>Long-term debt securities</t>
  </si>
  <si>
    <t>Equity and investment fund shares</t>
  </si>
  <si>
    <t>****</t>
  </si>
  <si>
    <t>***</t>
  </si>
  <si>
    <t>**</t>
  </si>
  <si>
    <t>المعاملات :  التدفقات المالية المتعلقة بأصول الملكية مع : 1) مؤسسات الاستثمار المباشر، المستثمرين المباشرين والمؤسسات الزميلة الاخرى بما في ذلك مبالغ تناسبية من الارباح السنوية غير الموزعة. 2) آخرون غير مقيمين (استثمارات المحفظة) ولا تشمل اي مبالغ تناسبية من الارباح السنوية غير الموزعة.</t>
  </si>
  <si>
    <t>Transactions: Financial flows relating to equity assets with: i) Direct investment enterprises, direct investors and other fellow enterprises – including proportionate amounts of undistributed profits for the year.. ii) Other non residents (portfolio investments) –not including proportionate amounts of undistributed profits for the year.</t>
  </si>
  <si>
    <t>*</t>
  </si>
  <si>
    <t>تغيرات اخرى، تمثل تعديل إعادة تقييم مثل التغير في الاسعار، وأيضاً التغير في معدل سعر الصرف الأجنبي، والتغيرات الأخرى في الحجم (شطب الأصول)</t>
  </si>
  <si>
    <t>Other changes: Represent  valuation adjustments such as price changes, foreign currency exchange rate changes and other changes in volume (for example write-off of assets)</t>
  </si>
  <si>
    <t xml:space="preserve"> أ.  على مؤسسات الاستثمار المباشر الخاصة بك: لمؤسسات الاستثمار المباشر المملوكة بشكل مباشر فقط*: </t>
  </si>
  <si>
    <t xml:space="preserve">   زيادة في الاصول</t>
  </si>
  <si>
    <t>انخفاض في الاصول</t>
  </si>
  <si>
    <t>بداية السنة المالية</t>
  </si>
  <si>
    <r>
      <t>تغيرات أخرى
 ***خلال السنة المالية</t>
    </r>
    <r>
      <rPr>
        <b/>
        <sz val="8"/>
        <color rgb="FF0000CC"/>
        <rFont val="Arial"/>
        <family val="2"/>
      </rPr>
      <t/>
    </r>
  </si>
  <si>
    <t>نهاية السنة المالية</t>
  </si>
  <si>
    <t>دخل</t>
  </si>
  <si>
    <t xml:space="preserve">Other accounts payable – other </t>
  </si>
  <si>
    <t>For banks, debt liabilities on affiliated financial institutions should be reported in the appropriate item in Liabilities to Other Nonresidents. For nonbanks’ liabilities to nonresidents and banks’ liabilities to nonresident nonbanks, include long- and shortterm debt securities, notes, financial derivatives, loans, trade credits, and other claims.</t>
  </si>
  <si>
    <t xml:space="preserve">FINANCIAL LIABILITIES TO NON-RESIDENTS </t>
  </si>
  <si>
    <t>GENERAL INFORMATION ABOUT YOUR ENTERPRISE (please answer the applicable questions).</t>
  </si>
  <si>
    <t>Please provide characterictics of your enterprise or local enterprise group (LEG) using drop-down list.</t>
  </si>
  <si>
    <t>Type of Ownership</t>
  </si>
  <si>
    <t>Type of Company</t>
  </si>
  <si>
    <t>Legal status</t>
  </si>
  <si>
    <t>Sector</t>
  </si>
  <si>
    <t>**المعاملات خلال السنة المالية</t>
  </si>
  <si>
    <t xml:space="preserve">FINANCIAL ASSETS ON AND LIABILITIES TO NONRESIDENTS </t>
  </si>
  <si>
    <t>B1</t>
  </si>
  <si>
    <r>
      <rPr>
        <sz val="8"/>
        <color rgb="FFFF0000"/>
        <rFont val="Arial"/>
        <family val="2"/>
      </rPr>
      <t>Excludes</t>
    </r>
    <r>
      <rPr>
        <sz val="8"/>
        <rFont val="Arial"/>
        <family val="2"/>
      </rPr>
      <t xml:space="preserve"> financial derivatives. Ownership of </t>
    </r>
    <r>
      <rPr>
        <sz val="8"/>
        <color rgb="FFFF0000"/>
        <rFont val="Arial"/>
        <family val="2"/>
      </rPr>
      <t>financial derivatives</t>
    </r>
    <r>
      <rPr>
        <sz val="8"/>
        <rFont val="Arial"/>
        <family val="2"/>
      </rPr>
      <t xml:space="preserve"> and employee stock options </t>
    </r>
    <r>
      <rPr>
        <sz val="8"/>
        <color rgb="FFFF0000"/>
        <rFont val="Arial"/>
        <family val="2"/>
      </rPr>
      <t>do</t>
    </r>
    <r>
      <rPr>
        <sz val="8"/>
        <rFont val="Arial"/>
        <family val="2"/>
      </rPr>
      <t xml:space="preserve">es </t>
    </r>
    <r>
      <rPr>
        <sz val="8"/>
        <color rgb="FFFF0000"/>
        <rFont val="Arial"/>
        <family val="2"/>
      </rPr>
      <t>not give rise to investment income</t>
    </r>
    <r>
      <rPr>
        <sz val="8"/>
        <rFont val="Arial"/>
        <family val="2"/>
      </rPr>
      <t>.</t>
    </r>
  </si>
  <si>
    <r>
      <t xml:space="preserve">For banks, debt claims on affiliated financial institutions should be reported in the appropriate item in </t>
    </r>
    <r>
      <rPr>
        <b/>
        <i/>
        <sz val="8"/>
        <rFont val="Arial"/>
        <family val="2"/>
      </rPr>
      <t>Claims on Other Nonresidents</t>
    </r>
    <r>
      <rPr>
        <sz val="8"/>
        <rFont val="Arial"/>
        <family val="2"/>
      </rPr>
      <t>. For nonbanks’ claims on nonresidents and banks’ claims on nonresident nonbanks, include long- and short-term debt securities, notes, financial derivatives (other than reserves) and employee stock options, loans, trade credit and advances, and other claims.</t>
    </r>
  </si>
  <si>
    <t>FINANCIAL CLAIMS (ASSETS) ON NON-RESIDENTS</t>
  </si>
  <si>
    <t>B2</t>
  </si>
  <si>
    <t>B3</t>
  </si>
  <si>
    <r>
      <t>Financial derivatives (</t>
    </r>
    <r>
      <rPr>
        <sz val="8"/>
        <color rgb="FFFF0000"/>
        <rFont val="Arial"/>
        <family val="2"/>
      </rPr>
      <t>other than reserves</t>
    </r>
    <r>
      <rPr>
        <sz val="8"/>
        <rFont val="Arial"/>
        <family val="2"/>
      </rPr>
      <t>) &amp; employee stock options</t>
    </r>
  </si>
  <si>
    <t>End of period</t>
  </si>
  <si>
    <t>U Activities of extraterritorial organizations and bodies</t>
  </si>
  <si>
    <t>ISIC Name</t>
  </si>
  <si>
    <t>K2 Finance and insurance, except financial intermediary</t>
  </si>
  <si>
    <r>
      <rPr>
        <b/>
        <sz val="12"/>
        <rFont val="Arial"/>
        <family val="2"/>
      </rPr>
      <t xml:space="preserve">Annex </t>
    </r>
    <r>
      <rPr>
        <b/>
        <sz val="12"/>
        <rFont val="Arial Black"/>
        <family val="2"/>
      </rPr>
      <t>I.</t>
    </r>
  </si>
  <si>
    <t xml:space="preserve">Agriculture, forestry and fishing </t>
  </si>
  <si>
    <t xml:space="preserve">Mining and quarrying </t>
  </si>
  <si>
    <t xml:space="preserve">Electricity, gas, steam </t>
  </si>
  <si>
    <t xml:space="preserve">Water supply; sewerage, waste </t>
  </si>
  <si>
    <t xml:space="preserve">Construction </t>
  </si>
  <si>
    <t xml:space="preserve">Wholesale and retail trade; </t>
  </si>
  <si>
    <t xml:space="preserve">Transportation and storage </t>
  </si>
  <si>
    <t xml:space="preserve">Accommodation and food service activities </t>
  </si>
  <si>
    <t xml:space="preserve">Information and communication </t>
  </si>
  <si>
    <t xml:space="preserve">Financial and insurance activities </t>
  </si>
  <si>
    <t xml:space="preserve">Real estate activities </t>
  </si>
  <si>
    <t xml:space="preserve">Professional, scientific and technical activities </t>
  </si>
  <si>
    <t xml:space="preserve">Administrative and support service activities </t>
  </si>
  <si>
    <t xml:space="preserve">Public administration </t>
  </si>
  <si>
    <t xml:space="preserve">Education </t>
  </si>
  <si>
    <t xml:space="preserve">Human health and social work activities </t>
  </si>
  <si>
    <t xml:space="preserve">Arts, entertainment and recreation </t>
  </si>
  <si>
    <t xml:space="preserve">Other service activities </t>
  </si>
  <si>
    <t xml:space="preserve">Activities of households </t>
  </si>
  <si>
    <t xml:space="preserve">Activities of extraterritorial organizations </t>
  </si>
  <si>
    <t xml:space="preserve">A </t>
  </si>
  <si>
    <t xml:space="preserve">C </t>
  </si>
  <si>
    <t xml:space="preserve">D </t>
  </si>
  <si>
    <t xml:space="preserve">E </t>
  </si>
  <si>
    <t xml:space="preserve">G </t>
  </si>
  <si>
    <t xml:space="preserve">H </t>
  </si>
  <si>
    <t xml:space="preserve">K </t>
  </si>
  <si>
    <t xml:space="preserve">M </t>
  </si>
  <si>
    <t xml:space="preserve">N </t>
  </si>
  <si>
    <t xml:space="preserve">O </t>
  </si>
  <si>
    <t xml:space="preserve">P </t>
  </si>
  <si>
    <t xml:space="preserve">R </t>
  </si>
  <si>
    <t xml:space="preserve">S </t>
  </si>
  <si>
    <t xml:space="preserve">T </t>
  </si>
  <si>
    <t xml:space="preserve">U </t>
  </si>
  <si>
    <t>A Agriculture, forestry and fishing</t>
  </si>
  <si>
    <t>ألف الزراعة والحراجة وصيد الأسماك</t>
  </si>
  <si>
    <t>B Mining and quarrying</t>
  </si>
  <si>
    <t xml:space="preserve"> باء التعدين واستغلال المحاجر</t>
  </si>
  <si>
    <t>C Manufacturing</t>
  </si>
  <si>
    <t xml:space="preserve"> جيم الصناعة التحويلية</t>
  </si>
  <si>
    <t>D Electricity, gas, steam and air conditioning supply</t>
  </si>
  <si>
    <t xml:space="preserve"> دال إمدادات الكهرباء والغاز والبخار وتكييف الهواء</t>
  </si>
  <si>
    <t>E Water supply; sewerage, waste management and remediation activities</t>
  </si>
  <si>
    <t xml:space="preserve"> هاء إمدادات المياه؛ وأنشطة المجاري، وإدارة الفضلات والمعالجة</t>
  </si>
  <si>
    <t>F Construction</t>
  </si>
  <si>
    <t xml:space="preserve"> واو التشييد</t>
  </si>
  <si>
    <t>G Wholesale and retail trade; repair of motor vehicles and motorcycles</t>
  </si>
  <si>
    <t xml:space="preserve"> زاي تجارة الجملة والتجزئة؛ إصلاح المركبات ذات المحركات والدراجات النارية</t>
  </si>
  <si>
    <t>H Transportation and storage</t>
  </si>
  <si>
    <t xml:space="preserve"> حاء النقل والتخزين</t>
  </si>
  <si>
    <t>I Accommodation and food service activities</t>
  </si>
  <si>
    <t xml:space="preserve"> طاء أنشطة الإقامة و الخدمات الغذائية</t>
  </si>
  <si>
    <t>J Information and communication</t>
  </si>
  <si>
    <t xml:space="preserve"> ياء المعلومات والاتصالات</t>
  </si>
  <si>
    <t xml:space="preserve"> الأنشطة المالية وأنشطة التأمين، باستثناء الوساطة المالية</t>
  </si>
  <si>
    <t>L Real estate activities</t>
  </si>
  <si>
    <t xml:space="preserve"> لام الأنشطة العقارية</t>
  </si>
  <si>
    <t>M Professional, scientific and technical activities</t>
  </si>
  <si>
    <t xml:space="preserve"> ميم الأنشطة المهنية والعلمية والتقنية</t>
  </si>
  <si>
    <t>N1 Travel agency, tour operator, reservation and related activities</t>
  </si>
  <si>
    <t xml:space="preserve"> أنشطة السياحة والأنشطة ذات الصلة</t>
  </si>
  <si>
    <t>N2 Other administration and support services</t>
  </si>
  <si>
    <t xml:space="preserve"> أنشطة الخدمات الإدارية وخدمات الدعم</t>
  </si>
  <si>
    <t>O Public administration and defence; compulsory social security</t>
  </si>
  <si>
    <t xml:space="preserve"> سين الإدارة العامة والدفاع؛ والضمان الاجتماعي الإجباري</t>
  </si>
  <si>
    <t>P Education</t>
  </si>
  <si>
    <t xml:space="preserve"> عين التعليم</t>
  </si>
  <si>
    <t>Q Human health and social work activities</t>
  </si>
  <si>
    <t xml:space="preserve"> فاء أنشطة الصحة البشرية والخدمة الاجتماعية</t>
  </si>
  <si>
    <t>R Arts, entertainment and recreation</t>
  </si>
  <si>
    <t xml:space="preserve"> صاد الفنون والترفيه والترويح</t>
  </si>
  <si>
    <t>S Other service activities</t>
  </si>
  <si>
    <t xml:space="preserve"> قاف أنشطة الخدمات الأخرى</t>
  </si>
  <si>
    <t>T Activities of households as employers; undifferentiated goods- and services-producing activities of households for own use</t>
  </si>
  <si>
    <t xml:space="preserve"> راء أنشطة الأُسَر المعيشية كصاحب عمل؛ أنشطة الأُسَر المعيشية لإنتاج سلع وخدمات غير مميَّزة لاستعمالها الخاص</t>
  </si>
  <si>
    <t xml:space="preserve"> شين أنشطة المنظمات والهيئات الخارجة عن نطاق الولاية الإقليمية</t>
  </si>
  <si>
    <t xml:space="preserve">ISIC Rev.4 </t>
  </si>
  <si>
    <t xml:space="preserve">Manufacturing </t>
  </si>
  <si>
    <r>
      <rPr>
        <sz val="9"/>
        <rFont val="Arial"/>
        <family val="2"/>
      </rPr>
      <t>Financial</t>
    </r>
    <r>
      <rPr>
        <sz val="9"/>
        <color rgb="FF0000FF"/>
        <rFont val="Arial"/>
        <family val="2"/>
      </rPr>
      <t xml:space="preserve"> intermediation</t>
    </r>
    <r>
      <rPr>
        <sz val="9"/>
        <rFont val="Arial"/>
        <family val="2"/>
      </rPr>
      <t xml:space="preserve"> activities </t>
    </r>
  </si>
  <si>
    <t>Financial service activities, other</t>
  </si>
  <si>
    <t xml:space="preserve">Auxiliary finance and insurance activities </t>
  </si>
  <si>
    <r>
      <rPr>
        <sz val="9"/>
        <rFont val="Arial"/>
        <family val="2"/>
      </rPr>
      <t>Insurance</t>
    </r>
    <r>
      <rPr>
        <sz val="9"/>
        <color rgb="FF0000FF"/>
        <rFont val="Arial"/>
        <family val="2"/>
      </rPr>
      <t xml:space="preserve"> </t>
    </r>
    <r>
      <rPr>
        <sz val="9"/>
        <rFont val="Arial"/>
        <family val="2"/>
      </rPr>
      <t>activities</t>
    </r>
    <r>
      <rPr>
        <sz val="9"/>
        <color rgb="FF0000FF"/>
        <rFont val="Arial"/>
        <family val="2"/>
      </rPr>
      <t xml:space="preserve"> and pension funding</t>
    </r>
  </si>
  <si>
    <t xml:space="preserve">K1 </t>
  </si>
  <si>
    <t xml:space="preserve">K3 </t>
  </si>
  <si>
    <t xml:space="preserve">K2 </t>
  </si>
  <si>
    <t xml:space="preserve">K4 </t>
  </si>
  <si>
    <t>Rental and leasing activities</t>
  </si>
  <si>
    <t>Travel and related activities</t>
  </si>
  <si>
    <t xml:space="preserve">N1 </t>
  </si>
  <si>
    <t xml:space="preserve">N3 </t>
  </si>
  <si>
    <t xml:space="preserve">N2 </t>
  </si>
  <si>
    <t>Crop and animal production</t>
  </si>
  <si>
    <t xml:space="preserve">A1 </t>
  </si>
  <si>
    <t>A2</t>
  </si>
  <si>
    <t>A3</t>
  </si>
  <si>
    <r>
      <t>Forestry</t>
    </r>
    <r>
      <rPr>
        <sz val="9"/>
        <color rgb="FF0000FF"/>
        <rFont val="Arial"/>
        <family val="2"/>
      </rPr>
      <t xml:space="preserve"> and logging</t>
    </r>
  </si>
  <si>
    <r>
      <t>Fishing</t>
    </r>
    <r>
      <rPr>
        <sz val="9"/>
        <color rgb="FF0000FF"/>
        <rFont val="Arial"/>
        <family val="2"/>
      </rPr>
      <t xml:space="preserve"> and aquaculture</t>
    </r>
  </si>
  <si>
    <t xml:space="preserve">Pro, scientific &amp; technical activities </t>
  </si>
  <si>
    <r>
      <rPr>
        <sz val="9"/>
        <color rgb="FF0000FF"/>
        <rFont val="Arial"/>
        <family val="2"/>
      </rPr>
      <t xml:space="preserve">Other </t>
    </r>
    <r>
      <rPr>
        <sz val="9"/>
        <rFont val="Arial"/>
        <family val="2"/>
      </rPr>
      <t>admin and support service</t>
    </r>
    <r>
      <rPr>
        <sz val="9"/>
        <color rgb="FF0000FF"/>
        <rFont val="Arial"/>
        <family val="2"/>
      </rPr>
      <t xml:space="preserve">s </t>
    </r>
  </si>
  <si>
    <t xml:space="preserve">Human health &amp; social work activities </t>
  </si>
  <si>
    <t xml:space="preserve">Accommodation &amp; food service activities </t>
  </si>
  <si>
    <t>Extraction of crude oil &amp; natural gas</t>
  </si>
  <si>
    <r>
      <t>Mining &amp; quarrying</t>
    </r>
    <r>
      <rPr>
        <sz val="9"/>
        <color rgb="FF0000FF"/>
        <rFont val="Arial"/>
        <family val="2"/>
      </rPr>
      <t>, other than oil &amp; gas</t>
    </r>
  </si>
  <si>
    <t>Immediate FDI Enterprise</t>
  </si>
  <si>
    <t>Indirect FDI Enterprise</t>
  </si>
  <si>
    <t>Åland Islands</t>
  </si>
  <si>
    <t>ALA</t>
  </si>
  <si>
    <t>Saint Barthélemy</t>
  </si>
  <si>
    <t>BLM</t>
  </si>
  <si>
    <t>Cape Verde</t>
  </si>
  <si>
    <t>Christmas Island</t>
  </si>
  <si>
    <t>Israel</t>
  </si>
  <si>
    <t>ISR</t>
  </si>
  <si>
    <t>Libyan Arab Jamahiriya</t>
  </si>
  <si>
    <t>Saint Martin (French part)</t>
  </si>
  <si>
    <t>MAF</t>
  </si>
  <si>
    <t>Palestinian Territory, Occupied</t>
  </si>
  <si>
    <t>Réunion</t>
  </si>
  <si>
    <t>Immediate</t>
  </si>
  <si>
    <t>Indirect</t>
  </si>
  <si>
    <t>Type</t>
  </si>
  <si>
    <t>Beginning 
of period</t>
  </si>
  <si>
    <t>Beginning of period</t>
  </si>
  <si>
    <t>DirectInvestor</t>
  </si>
  <si>
    <t>FellowEnterprise</t>
  </si>
  <si>
    <t>DIrectInvestor_FellowEnterprise</t>
  </si>
  <si>
    <t>TOTAL</t>
  </si>
  <si>
    <r>
      <t xml:space="preserve">INVESTMENT BETWEEN YOUR ENTERPRISE AND ITS </t>
    </r>
    <r>
      <rPr>
        <sz val="12"/>
        <color rgb="FF0000FF"/>
        <rFont val="Arial Black"/>
        <family val="2"/>
      </rPr>
      <t>FELLOW ENTERPRISES ABROAD</t>
    </r>
  </si>
  <si>
    <t>IDENTIFICATION INFORMATION ON YOUR ENTERPRISE</t>
  </si>
  <si>
    <t>القسم A</t>
  </si>
  <si>
    <r>
      <rPr>
        <sz val="8"/>
        <rFont val="Arial"/>
        <family val="2"/>
      </rPr>
      <t xml:space="preserve">Commercial </t>
    </r>
    <r>
      <rPr>
        <b/>
        <sz val="8"/>
        <rFont val="Arial"/>
        <family val="2"/>
      </rPr>
      <t>Register No.</t>
    </r>
  </si>
  <si>
    <r>
      <t xml:space="preserve">Name </t>
    </r>
    <r>
      <rPr>
        <sz val="8"/>
        <rFont val="Arial"/>
        <family val="2"/>
      </rPr>
      <t xml:space="preserve">and </t>
    </r>
    <r>
      <rPr>
        <b/>
        <sz val="8"/>
        <rFont val="Arial"/>
        <family val="2"/>
      </rPr>
      <t>No. of Street :</t>
    </r>
  </si>
  <si>
    <r>
      <t xml:space="preserve">Principal activity </t>
    </r>
    <r>
      <rPr>
        <sz val="8"/>
        <rFont val="Arial"/>
        <family val="2"/>
      </rPr>
      <t xml:space="preserve">and the </t>
    </r>
    <r>
      <rPr>
        <b/>
        <sz val="8"/>
        <rFont val="Arial Black"/>
        <family val="2"/>
      </rPr>
      <t xml:space="preserve">ISIC </t>
    </r>
    <r>
      <rPr>
        <sz val="8"/>
        <rFont val="Arial"/>
        <family val="2"/>
      </rPr>
      <t>code</t>
    </r>
    <r>
      <rPr>
        <sz val="8"/>
        <rFont val="Arial Black"/>
        <family val="2"/>
      </rPr>
      <t xml:space="preserve"> </t>
    </r>
    <r>
      <rPr>
        <sz val="8"/>
        <rFont val="Arial"/>
        <family val="2"/>
      </rPr>
      <t>based on turnover</t>
    </r>
  </si>
  <si>
    <t xml:space="preserve">FINANCIAL CLAIMS ON (ASSETS) AND LIABILITIES TO NONRESIDENTS </t>
  </si>
  <si>
    <t>Holding company with subsidiaries and associates in (country name) and/or abroad</t>
  </si>
  <si>
    <t xml:space="preserve">  Increases in liabilities</t>
  </si>
  <si>
    <t>Decreases in liabilities</t>
  </si>
  <si>
    <t xml:space="preserve">  Increases in assets</t>
  </si>
  <si>
    <t>Decreases in assets</t>
  </si>
  <si>
    <t>(Values in thousands LCY)</t>
  </si>
  <si>
    <t>Yes, thisis an SPE</t>
  </si>
  <si>
    <r>
      <rPr>
        <sz val="10"/>
        <color rgb="FFFF0000"/>
        <rFont val="Arial"/>
        <family val="2"/>
      </rPr>
      <t>No</t>
    </r>
    <r>
      <rPr>
        <sz val="10"/>
        <rFont val="Arial"/>
        <family val="2"/>
      </rPr>
      <t xml:space="preserve">, this is </t>
    </r>
    <r>
      <rPr>
        <sz val="10"/>
        <color rgb="FFFF0000"/>
        <rFont val="Arial"/>
        <family val="2"/>
      </rPr>
      <t>not</t>
    </r>
    <r>
      <rPr>
        <sz val="10"/>
        <rFont val="Arial"/>
        <family val="2"/>
      </rPr>
      <t xml:space="preserve"> an SPE</t>
    </r>
  </si>
  <si>
    <t>Click on the right</t>
  </si>
  <si>
    <r>
      <t xml:space="preserve">Company </t>
    </r>
    <r>
      <rPr>
        <sz val="8"/>
        <rFont val="Arial"/>
        <family val="2"/>
      </rPr>
      <t>Legal</t>
    </r>
    <r>
      <rPr>
        <b/>
        <sz val="8"/>
        <rFont val="Arial"/>
        <family val="2"/>
      </rPr>
      <t xml:space="preserve"> Name:</t>
    </r>
  </si>
  <si>
    <t>الاسم القانوني للمؤسسة:</t>
  </si>
  <si>
    <t>Debt instruments</t>
  </si>
  <si>
    <t>Between fellow enterprises</t>
  </si>
  <si>
    <t>TOTAL Claims (=1+2+3+4+5+6+7+8+9)</t>
  </si>
  <si>
    <t>Direct investor in direct investment enterprise</t>
  </si>
  <si>
    <t>Direct investment enterprise in direct investor (reverse investment)</t>
  </si>
  <si>
    <t>if ultimate controlling parent is resident</t>
  </si>
  <si>
    <t>Debt liabilities to fellows if ultimate controlling parent is resident (outward –)</t>
  </si>
  <si>
    <t>Debt liabilities to fellows if ultimate controlling parent is nonresident (inward +)</t>
  </si>
  <si>
    <t>Debt liabilities to fellows if ultimate controlling parent is unknown (inward +)</t>
  </si>
  <si>
    <t xml:space="preserve">Debt liabilities to DI (inward +) </t>
  </si>
  <si>
    <t>Debt liabilities to DIENT (outward –)</t>
  </si>
  <si>
    <t>if ultimate controlling parent is nonresident</t>
  </si>
  <si>
    <t>if ultimate controlling parent is unknown</t>
  </si>
  <si>
    <t xml:space="preserve">FOREIGN DIRECT INVESTORS </t>
  </si>
  <si>
    <t>الاستثمار الأجنبي المباشر إلى الداخل</t>
  </si>
  <si>
    <t>SHAREHOLDERS’ EQUITY</t>
  </si>
  <si>
    <t>حقوق المساهمين</t>
  </si>
  <si>
    <t>(Value in : 000 LCY)</t>
  </si>
  <si>
    <r>
      <t xml:space="preserve"> 1. رأس المال المدفوع</t>
    </r>
    <r>
      <rPr>
        <sz val="8"/>
        <rFont val="Arial"/>
        <family val="2"/>
      </rPr>
      <t>: 1 = 1.1 +</t>
    </r>
    <r>
      <rPr>
        <b/>
        <sz val="8"/>
        <rFont val="Arial"/>
        <family val="2"/>
      </rPr>
      <t xml:space="preserve"> </t>
    </r>
    <r>
      <rPr>
        <sz val="8"/>
        <rFont val="Arial"/>
        <family val="2"/>
      </rPr>
      <t>1.2</t>
    </r>
  </si>
  <si>
    <t>Non-resident direct investor(s)</t>
  </si>
  <si>
    <t xml:space="preserve">Your direct  investment enterprises  (reverse investment) </t>
  </si>
  <si>
    <r>
      <t xml:space="preserve">Contributed </t>
    </r>
    <r>
      <rPr>
        <b/>
        <sz val="8"/>
        <rFont val="Arial"/>
        <family val="2"/>
      </rPr>
      <t xml:space="preserve">Common Shares </t>
    </r>
    <r>
      <rPr>
        <sz val="8"/>
        <rFont val="Arial"/>
        <family val="2"/>
      </rPr>
      <t>(including paid in capital in excess of  Par Value)</t>
    </r>
  </si>
  <si>
    <t xml:space="preserve"> 4. كافة أنواع الاحتياطيات</t>
  </si>
  <si>
    <t>8. حساب المكتب الرئيسي / المنزلي (للفروع في البلد المضيف فقط)</t>
  </si>
  <si>
    <t>Balance. End of period</t>
  </si>
  <si>
    <t>During the period (year, fiscal year, quarter)</t>
  </si>
  <si>
    <t xml:space="preserve">Treasury stock purchases </t>
  </si>
  <si>
    <t>Dividends paid</t>
  </si>
  <si>
    <r>
      <t>Net earnings (</t>
    </r>
    <r>
      <rPr>
        <b/>
        <sz val="8"/>
        <color rgb="FFFF0000"/>
        <rFont val="Arial"/>
        <family val="2"/>
      </rPr>
      <t>loss</t>
    </r>
    <r>
      <rPr>
        <b/>
        <sz val="8"/>
        <rFont val="Arial"/>
        <family val="2"/>
      </rPr>
      <t xml:space="preserve">) </t>
    </r>
  </si>
  <si>
    <r>
      <t xml:space="preserve">Other </t>
    </r>
    <r>
      <rPr>
        <sz val="8"/>
        <rFont val="Arial"/>
        <family val="2"/>
      </rPr>
      <t>comprehensive</t>
    </r>
    <r>
      <rPr>
        <b/>
        <sz val="8"/>
        <rFont val="Arial"/>
        <family val="2"/>
      </rPr>
      <t xml:space="preserve"> income (</t>
    </r>
    <r>
      <rPr>
        <b/>
        <sz val="8"/>
        <color rgb="FFFF0000"/>
        <rFont val="Arial"/>
        <family val="2"/>
      </rPr>
      <t>loss</t>
    </r>
    <r>
      <rPr>
        <b/>
        <sz val="8"/>
        <rFont val="Arial"/>
        <family val="2"/>
      </rPr>
      <t>)</t>
    </r>
  </si>
  <si>
    <t>1.2   الأسهم العامة</t>
  </si>
  <si>
    <t>1.1 الأسهم الممتازة</t>
  </si>
  <si>
    <t>1.3 رأس المال المدفوع الذي يزيد عن القيمة العادلة للأسهم العامة (1.2)</t>
  </si>
  <si>
    <r>
      <t xml:space="preserve"> 1.3 Additional Paid-in Capital</t>
    </r>
    <r>
      <rPr>
        <sz val="8"/>
        <rFont val="Arial"/>
        <family val="2"/>
      </rPr>
      <t xml:space="preserve"> (in excess of par value of common stocks (1.2)</t>
    </r>
  </si>
  <si>
    <r>
      <t xml:space="preserve"> 4. Accumulated Other Comprehensive Income</t>
    </r>
    <r>
      <rPr>
        <sz val="8"/>
        <rFont val="Arial"/>
        <family val="2"/>
      </rPr>
      <t xml:space="preserve"> (</t>
    </r>
    <r>
      <rPr>
        <b/>
        <sz val="8"/>
        <color rgb="FFFF0000"/>
        <rFont val="Arial"/>
        <family val="2"/>
      </rPr>
      <t>Loss</t>
    </r>
    <r>
      <rPr>
        <sz val="8"/>
        <rFont val="Arial"/>
        <family val="2"/>
      </rPr>
      <t>)</t>
    </r>
  </si>
  <si>
    <t>(Percentage in total )</t>
  </si>
  <si>
    <t>Common Shares (Stock)</t>
  </si>
  <si>
    <t>Balance. Beginning
of period</t>
  </si>
  <si>
    <t>Equity holdings held by:</t>
  </si>
  <si>
    <t>1 Residents of (country name)</t>
  </si>
  <si>
    <t>2 Non-residents</t>
  </si>
  <si>
    <t>2.1 Non-resident direct investor(s)</t>
  </si>
  <si>
    <t xml:space="preserve">2.2 Your direct investment enterprises  (reverse investment) </t>
  </si>
  <si>
    <t xml:space="preserve">2.3 Fellow enterprises abroad </t>
  </si>
  <si>
    <t>2.4 Other non-resident investors</t>
  </si>
  <si>
    <t>1 المقيمون في (اسم البلد)</t>
  </si>
  <si>
    <t>2 غير المقيمين</t>
  </si>
  <si>
    <t>2.1 للمستثمرين المباشرين الغير مقيمين</t>
  </si>
  <si>
    <t xml:space="preserve">2.2 لمؤسسة الاستثمار المباشر الخاصة بك  - (الاستثمار العكسي) </t>
  </si>
  <si>
    <t xml:space="preserve">2.3 لمؤسسة زميلة في الخارج </t>
  </si>
  <si>
    <t xml:space="preserve">2.4 لمستثمرين آخرين غير مقيمين </t>
  </si>
  <si>
    <t>Total Paid-in Capital</t>
  </si>
  <si>
    <t>B3.1</t>
  </si>
  <si>
    <t>B3.2</t>
  </si>
  <si>
    <t xml:space="preserve"> Preferred Shares (Stock)</t>
  </si>
  <si>
    <t>BREAKDOWN, IN PERCENT, OF COMMON AND PREFERRED STOCKS BY THE RESIDENCY OF HOLDERS</t>
  </si>
  <si>
    <r>
      <t xml:space="preserve"> 1.1 PREFERRED Shares </t>
    </r>
    <r>
      <rPr>
        <sz val="8"/>
        <rFont val="Arial"/>
        <family val="2"/>
      </rPr>
      <t>(</t>
    </r>
    <r>
      <rPr>
        <b/>
        <sz val="8"/>
        <rFont val="Arial"/>
        <family val="2"/>
      </rPr>
      <t>STOCK</t>
    </r>
    <r>
      <rPr>
        <sz val="8"/>
        <rFont val="Arial"/>
        <family val="2"/>
      </rPr>
      <t>)</t>
    </r>
  </si>
  <si>
    <r>
      <t xml:space="preserve"> 1.2 COMMON Shares</t>
    </r>
    <r>
      <rPr>
        <sz val="8"/>
        <rFont val="Arial"/>
        <family val="2"/>
      </rPr>
      <t xml:space="preserve"> (</t>
    </r>
    <r>
      <rPr>
        <b/>
        <sz val="8"/>
        <rFont val="Arial"/>
        <family val="2"/>
      </rPr>
      <t>STOCK</t>
    </r>
    <r>
      <rPr>
        <sz val="8"/>
        <rFont val="Arial"/>
        <family val="2"/>
      </rPr>
      <t>)</t>
    </r>
  </si>
  <si>
    <r>
      <t xml:space="preserve"> 3.  </t>
    </r>
    <r>
      <rPr>
        <i/>
        <sz val="8"/>
        <color rgb="FFFF0000"/>
        <rFont val="Arial"/>
        <family val="2"/>
      </rPr>
      <t>Less</t>
    </r>
    <r>
      <rPr>
        <i/>
        <sz val="8"/>
        <rFont val="Arial"/>
        <family val="2"/>
      </rPr>
      <t xml:space="preserve">: </t>
    </r>
    <r>
      <rPr>
        <b/>
        <sz val="8"/>
        <rFont val="Arial"/>
        <family val="2"/>
      </rPr>
      <t xml:space="preserve">Treasury Common Stock </t>
    </r>
  </si>
  <si>
    <t>2. الأرباح المحتجزة</t>
  </si>
  <si>
    <r>
      <rPr>
        <b/>
        <sz val="8"/>
        <rFont val="Arial"/>
        <family val="2"/>
      </rPr>
      <t>3.</t>
    </r>
    <r>
      <rPr>
        <b/>
        <sz val="8"/>
        <color rgb="FF0000CC"/>
        <rFont val="Arial"/>
        <family val="2"/>
      </rPr>
      <t xml:space="preserve"> </t>
    </r>
    <r>
      <rPr>
        <sz val="8"/>
        <color rgb="FFFF0000"/>
        <rFont val="Arial"/>
        <family val="2"/>
      </rPr>
      <t>ناقصا:</t>
    </r>
    <r>
      <rPr>
        <b/>
        <sz val="8"/>
        <rFont val="Arial"/>
        <family val="2"/>
      </rPr>
      <t xml:space="preserve"> أسهم الخزينة</t>
    </r>
  </si>
  <si>
    <t xml:space="preserve"> 1. Paid-up Capital</t>
  </si>
  <si>
    <t xml:space="preserve"> 2. RETAINED EARNINGS</t>
  </si>
  <si>
    <t>B. Claims on Nonresident Direct Investors</t>
  </si>
  <si>
    <t xml:space="preserve">A. Claims on Direct Investment Enterprises Abroad </t>
  </si>
  <si>
    <t xml:space="preserve">C. Claims on Fellow Enterprises Abroad </t>
  </si>
  <si>
    <t>D. Claims on Other Nonresidents</t>
  </si>
  <si>
    <t>A. Liabilities to Nonresident Direct Investors</t>
  </si>
  <si>
    <t>B. Liabilities to Direct Investment Enterprises Abroad</t>
  </si>
  <si>
    <t xml:space="preserve">C. Liabilities to Fellow Enterprises Abroad </t>
  </si>
  <si>
    <t xml:space="preserve">D. Liabilities to Other Nonresidents </t>
  </si>
  <si>
    <r>
      <t xml:space="preserve">6.  Head/Home Office Account </t>
    </r>
    <r>
      <rPr>
        <sz val="8"/>
        <rFont val="Arial"/>
        <family val="2"/>
      </rPr>
      <t>(for branches in host country only)</t>
    </r>
  </si>
  <si>
    <t xml:space="preserve">    FOREIGN  INVESTMENT SURVEY</t>
  </si>
  <si>
    <t xml:space="preserve">   FOREIGN  INVESTMENT SURVEY</t>
  </si>
  <si>
    <t xml:space="preserve"> FOREIGN  INVESTMENT SURVEY</t>
  </si>
  <si>
    <t xml:space="preserve">  FOREIGN  INVESTMENT SURVEY</t>
  </si>
  <si>
    <t>Country Name</t>
  </si>
  <si>
    <t>Section</t>
  </si>
  <si>
    <t>Crop and animal production, hunting and related service activities</t>
  </si>
  <si>
    <t>Forestry and logging</t>
  </si>
  <si>
    <t>Fishing and aquaculture</t>
  </si>
  <si>
    <t>Decision-makers in Qatar and public in general, need reliable and up-to-date information on foreign investments to and from Qatar for economic analysis, for measuring how investments have grown over time, and for understanding the impact of these investments. The survey data are essential for the compilation of the Qatar's Balance of Payments (BOP) and International Investment Position (IIP) statistics (that is, transactions and positions of Qatar with the rest of the world).</t>
  </si>
  <si>
    <t>This survey is being conducted In reference to the Emiri decree No. (70) of 2018 on the organizational structure of the Planning and Statistics Authority (PSA) and its designated functions. Any information collected will be used solely for statistical purposes and it will only be published in aggregate form that prevents the disclosure of data by individual respondents</t>
  </si>
  <si>
    <t>You should complete this questionnaire if you are:</t>
  </si>
  <si>
    <t>We require data for:</t>
  </si>
  <si>
    <t>- your company</t>
  </si>
  <si>
    <t>- any fellow enterprise with outstanding intercompany or branch head balances</t>
  </si>
  <si>
    <t>- do not have any foreign affiliate companies or branches</t>
  </si>
  <si>
    <t>- have evidence that another company is reporting on your behalf.</t>
  </si>
  <si>
    <t>This questionnaire is split into the following sections:</t>
  </si>
  <si>
    <t>Description</t>
  </si>
  <si>
    <t>The fundamental FDI concept is of a chain of investment leading away from a single investor.</t>
  </si>
  <si>
    <t>This can be in either or both directions i.e. inward and/or outward. The basic FDI relationship links are :</t>
  </si>
  <si>
    <t>FDI Relationship</t>
  </si>
  <si>
    <t>Share holding with voting rights equal to or greater than</t>
  </si>
  <si>
    <t>Share holding with voting rights equal to or less than</t>
  </si>
  <si>
    <t>Affiliate</t>
  </si>
  <si>
    <t>Associate</t>
  </si>
  <si>
    <t>Subsidiary</t>
  </si>
  <si>
    <t>FDI Relationship links</t>
  </si>
  <si>
    <t>Parent to affiliate</t>
  </si>
  <si>
    <t>Level 1 only</t>
  </si>
  <si>
    <t>Parent to branch</t>
  </si>
  <si>
    <t>Subsidiary to subsidiary</t>
  </si>
  <si>
    <t>Any subsequent level</t>
  </si>
  <si>
    <t>Subsidiary to associate</t>
  </si>
  <si>
    <t>Associate to subsidiary</t>
  </si>
  <si>
    <t>Non-FDI Relationship links</t>
  </si>
  <si>
    <t>Associate to associate</t>
  </si>
  <si>
    <r>
      <t xml:space="preserve">Non-holding company with subsidiaries and associates in </t>
    </r>
    <r>
      <rPr>
        <sz val="8"/>
        <color rgb="FF0000CC"/>
        <rFont val="Arial"/>
        <family val="2"/>
      </rPr>
      <t>(country name)</t>
    </r>
    <r>
      <rPr>
        <b/>
        <sz val="8"/>
        <color rgb="FF0000CC"/>
        <rFont val="Arial"/>
        <family val="2"/>
      </rPr>
      <t xml:space="preserve"> and/or abroad</t>
    </r>
  </si>
  <si>
    <t>شركة غير قابضة أو مركز رئيسي يملك فروعاً</t>
  </si>
  <si>
    <t>تغيرات أخرى ***خلال السنة المالية</t>
  </si>
  <si>
    <t>Price changes</t>
  </si>
  <si>
    <t>تغيرات الأسعار</t>
  </si>
  <si>
    <t>Foreign currency exchange rate changes</t>
  </si>
  <si>
    <t>التغيرات في أسعار صرف العملات الأجنبية</t>
  </si>
  <si>
    <t>Other changes in volume</t>
  </si>
  <si>
    <t>تغييرات أخرى في الحجم</t>
  </si>
  <si>
    <t>BES</t>
  </si>
  <si>
    <t>SXM</t>
  </si>
  <si>
    <t>XKX</t>
  </si>
  <si>
    <t>S-A Agriculture, forestry and fishing</t>
  </si>
  <si>
    <t>S-B Mining and quarrying</t>
  </si>
  <si>
    <t>S-C Manufacturing</t>
  </si>
  <si>
    <t>S-D Electricity, gas, steam and air conditioning supply</t>
  </si>
  <si>
    <t>S-E Water supply; sewerage, waste management and remediation activities</t>
  </si>
  <si>
    <t>S-F Construction</t>
  </si>
  <si>
    <t>S-G Wholesale and retail trade; repair of motor vehicles and motorcycles</t>
  </si>
  <si>
    <t>S-H Transportation and storage</t>
  </si>
  <si>
    <t>S-I Accommodation and food service activities</t>
  </si>
  <si>
    <t>S-J Information and communication</t>
  </si>
  <si>
    <t>S-K Financial and insurance activities</t>
  </si>
  <si>
    <t>S-L Real estate activities</t>
  </si>
  <si>
    <t>S-M Professional, scientific and technical activities</t>
  </si>
  <si>
    <t>S-N Administrative and support service activities</t>
  </si>
  <si>
    <t>S-O Public administration and defence; compulsory social security</t>
  </si>
  <si>
    <t>S-P Education</t>
  </si>
  <si>
    <t>S-Q Human health and social work activities</t>
  </si>
  <si>
    <t>S-R Arts, entertainment and recreation</t>
  </si>
  <si>
    <t>S-S Other service activities</t>
  </si>
  <si>
    <t>S-T Activities of households as employers; undifferentiated goods- and services-producing activities of households for own use</t>
  </si>
  <si>
    <t>S-U Activities of extraterritorial organizations and bodies</t>
  </si>
  <si>
    <t>Mining of coal and lignite</t>
  </si>
  <si>
    <t>Extraction of crude petroleum and natural gas</t>
  </si>
  <si>
    <t>Mining of metal ores</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</si>
  <si>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</si>
  <si>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</si>
  <si>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</si>
  <si>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</si>
  <si>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</si>
  <si>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</si>
  <si>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</si>
  <si>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</si>
  <si>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t>Manufacture of wood and of products of wood and cork, except furniture;
manufacture of articles of straw and plaiting materials</t>
  </si>
  <si>
    <t>Manufacture of paper and paper products</t>
  </si>
  <si>
    <t>Printing and reproduction of recorded media</t>
  </si>
  <si>
    <t>Manufacture of coke and refined petroleum products</t>
  </si>
  <si>
    <t>Manufacture of chemicals and chemical products</t>
  </si>
  <si>
    <t>Manufacture of pharmaceuticals, medicinal chemical and botanical products</t>
  </si>
  <si>
    <t>Manufacture of rubber and plastics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</si>
  <si>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</si>
  <si>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</si>
  <si>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</si>
  <si>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</si>
  <si>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</si>
  <si>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</si>
  <si>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</si>
  <si>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</si>
  <si>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</si>
  <si>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</si>
  <si>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</si>
  <si>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Water collection, treatment and supply</t>
  </si>
  <si>
    <t>Sewerage</t>
  </si>
  <si>
    <t>Waste collection, treatment and disposal activities; materials recovery</t>
  </si>
  <si>
    <t>Remediation activities and other waste management services</t>
  </si>
  <si>
    <t>Construction of buildings</t>
  </si>
  <si>
    <t>Civil engineering</t>
  </si>
  <si>
    <t>Specialized construction activities</t>
  </si>
  <si>
    <t>Wholesale and retail trade and repair of motor vehicles and motorcycles</t>
  </si>
  <si>
    <t>Wholesale trade, except of motor vehicles and motorcycles</t>
  </si>
  <si>
    <t>Retail trade, except of motor vehicles and motorcycles</t>
  </si>
  <si>
    <t>Land transport and transport via pipelines</t>
  </si>
  <si>
    <t>Water transport</t>
  </si>
  <si>
    <t>Air transport</t>
  </si>
  <si>
    <t>Warehousing and support activities for transportation</t>
  </si>
  <si>
    <t>Postal and courier activities</t>
  </si>
  <si>
    <t>Accommodation</t>
  </si>
  <si>
    <t>Food and beverage service activities</t>
  </si>
  <si>
    <t>Publishing activities</t>
  </si>
  <si>
    <t>Motion picture, video and television programme production, sound recording
and music publishing activities</t>
  </si>
  <si>
    <t>Programming and broadcasting activities</t>
  </si>
  <si>
    <t>Telecommunications</t>
  </si>
  <si>
    <t>Computer programming, consultancy and related activities</t>
  </si>
  <si>
    <t>Information service activities</t>
  </si>
  <si>
    <t>Financial service activities, except insurance and pension funding</t>
  </si>
  <si>
    <t>Insurance, reinsurance and pension funding, except compulsory social security</t>
  </si>
  <si>
    <t>Activities auxiliary to financial service and insurance activities</t>
  </si>
  <si>
    <t>Legal and accounting activities</t>
  </si>
  <si>
    <t>Activities of head offices; management consultancy activities</t>
  </si>
  <si>
    <t>Architectural and engineering activities; technical testing and analysis</t>
  </si>
  <si>
    <t>Scientific research and development</t>
  </si>
  <si>
    <t>Advertising and market research</t>
  </si>
  <si>
    <t>Other professional, scientific and technical activities</t>
  </si>
  <si>
    <t>Veterinary activities</t>
  </si>
  <si>
    <t>Employment activities</t>
  </si>
  <si>
    <t>Travel agency, tour operator, reservation service and related activities</t>
  </si>
  <si>
    <t>Security and investigation activities</t>
  </si>
  <si>
    <t>Services to buildings and landscape activities</t>
  </si>
  <si>
    <t>Office administrative, office support and other business support activities</t>
  </si>
  <si>
    <t>Human health activities</t>
  </si>
  <si>
    <t>Residential care activities</t>
  </si>
  <si>
    <t>Social work activities without accommodation</t>
  </si>
  <si>
    <t>Creative, arts and entertainment activities</t>
  </si>
  <si>
    <t>Libraries, archives, museums and other cultural activities</t>
  </si>
  <si>
    <t>Gambling and betting activities</t>
  </si>
  <si>
    <t>Sports activities and amusement and recreation activities</t>
  </si>
  <si>
    <t>Activities of membership organizations</t>
  </si>
  <si>
    <t>Repair of computers and personal and household goods</t>
  </si>
  <si>
    <t>Other personal service activities</t>
  </si>
  <si>
    <t>Activities of households as employers of domestic personnel</t>
  </si>
  <si>
    <t>Undifferentiated goods- and services-producing activities of private households
for own use</t>
  </si>
  <si>
    <t>D-3 Fishing and aquaculture</t>
  </si>
  <si>
    <t>الإنتاج الزراعي والحيواني والصيد والأنشطة الخدمية ذات الصلة</t>
  </si>
  <si>
    <t>الغابات وقطع الأشجار</t>
  </si>
  <si>
    <t>الصيد وتربية الأحياء المائية</t>
  </si>
  <si>
    <t>تعدين الفحم والليجنيت</t>
  </si>
  <si>
    <t>استخراج النفط الخام والغاز الطبيعي</t>
  </si>
  <si>
    <t>K</t>
  </si>
  <si>
    <t>N</t>
  </si>
  <si>
    <t>A1 Crop and animal production, hunting and related service activities</t>
  </si>
  <si>
    <t>Section List:</t>
  </si>
  <si>
    <t>Concatenation</t>
  </si>
  <si>
    <t>Division Number</t>
  </si>
  <si>
    <t>Debt Securities</t>
  </si>
  <si>
    <t>Loans</t>
  </si>
  <si>
    <t>Others</t>
  </si>
  <si>
    <t xml:space="preserve">Currency and deposits </t>
  </si>
  <si>
    <t xml:space="preserve">A  - Agriculture, forestry and fishing </t>
  </si>
  <si>
    <r>
      <t>Debt instruments</t>
    </r>
    <r>
      <rPr>
        <sz val="8"/>
        <color rgb="FFFF0000"/>
        <rFont val="Arial"/>
        <family val="2"/>
      </rPr>
      <t xml:space="preserve"> </t>
    </r>
    <r>
      <rPr>
        <vertAlign val="superscript"/>
        <sz val="8"/>
        <color rgb="FFFF0000"/>
        <rFont val="Arial"/>
        <family val="2"/>
      </rPr>
      <t>4</t>
    </r>
  </si>
  <si>
    <r>
      <t xml:space="preserve">Debt instruments </t>
    </r>
    <r>
      <rPr>
        <vertAlign val="superscript"/>
        <sz val="8"/>
        <color rgb="FFFF0000"/>
        <rFont val="Arial"/>
        <family val="2"/>
      </rPr>
      <t>4</t>
    </r>
  </si>
  <si>
    <r>
      <t>Transactions during the period</t>
    </r>
    <r>
      <rPr>
        <b/>
        <vertAlign val="superscript"/>
        <sz val="8"/>
        <color rgb="FFFF0000"/>
        <rFont val="Arial"/>
        <family val="2"/>
      </rPr>
      <t>1</t>
    </r>
  </si>
  <si>
    <r>
      <t>Other changes during the fiscal year</t>
    </r>
    <r>
      <rPr>
        <b/>
        <vertAlign val="superscript"/>
        <sz val="9"/>
        <color rgb="FFFF0000"/>
        <rFont val="Arial"/>
        <family val="2"/>
      </rPr>
      <t>2</t>
    </r>
  </si>
  <si>
    <t>- an independent Qatar company, or</t>
  </si>
  <si>
    <t>- the senior company in a group of Qatar companies, or</t>
  </si>
  <si>
    <t>- a holding company for one or more Qatar companies, or</t>
  </si>
  <si>
    <t>- any immediate Qatar or foreign affiliate or branch of your Qatar company</t>
  </si>
  <si>
    <t>You should contact NPC before proceeding if we are not aware that you :</t>
  </si>
  <si>
    <t>- report to another Qatar company</t>
  </si>
  <si>
    <t xml:space="preserve">General information about enterprise </t>
  </si>
  <si>
    <t xml:space="preserve">Section B1 </t>
  </si>
  <si>
    <t xml:space="preserve">Financial claims (assets) on non-residents </t>
  </si>
  <si>
    <t xml:space="preserve">Section B2 </t>
  </si>
  <si>
    <t xml:space="preserve">Financial liabilities to non-residents </t>
  </si>
  <si>
    <t>Your cooperation in completing this survey questionnaire is highly appreciated.</t>
  </si>
  <si>
    <t>The National Planning Council (NPC), in collaboration with the Qatar Central Bank (QCB) is conducting this survey to collect data from resident companies in Qatar on their foreign investment positions, transactions and earnings with non-residents.</t>
  </si>
  <si>
    <t>(8) = (2) + (3) - (4) + (5) + (6) +(7)</t>
  </si>
  <si>
    <r>
      <t xml:space="preserve"> 5. TOTAL SHAREHOLDERS’ EQUITY (5= 1 + 2 </t>
    </r>
    <r>
      <rPr>
        <b/>
        <sz val="8"/>
        <color rgb="FFFF0000"/>
        <rFont val="Arial"/>
        <family val="2"/>
      </rPr>
      <t>- 3</t>
    </r>
    <r>
      <rPr>
        <b/>
        <sz val="8"/>
        <rFont val="Arial"/>
        <family val="2"/>
      </rPr>
      <t xml:space="preserve"> + 4)</t>
    </r>
  </si>
  <si>
    <r>
      <t xml:space="preserve">7. المجموع الكلي المساهمين (5 =  </t>
    </r>
    <r>
      <rPr>
        <b/>
        <sz val="8"/>
        <color rgb="FFFF0000"/>
        <rFont val="Arial"/>
        <family val="2"/>
      </rPr>
      <t>3 -</t>
    </r>
    <r>
      <rPr>
        <b/>
        <sz val="8"/>
        <rFont val="Arial"/>
        <family val="2"/>
      </rPr>
      <t xml:space="preserve"> 4 + 2 + 1)</t>
    </r>
  </si>
  <si>
    <t>- a branch of a foreign company or foreign Head Office and  a foreign company owns 10% or more of your equity capital</t>
  </si>
  <si>
    <r>
      <rPr>
        <b/>
        <sz val="12"/>
        <color theme="1"/>
        <rFont val="Arial"/>
        <family val="2"/>
      </rPr>
      <t>Example for Section E1 (specifically for retained earnings of subsidiaries)</t>
    </r>
    <r>
      <rPr>
        <sz val="12"/>
        <color theme="1"/>
        <rFont val="Arial"/>
        <family val="2"/>
      </rPr>
      <t>: For a subsidiary who owns further subsidiaries, retained earnings most account for the total control chain. Eg: If subsidiary A has 100M USD in own retained earnings; has 20% of voting power on subsidiary B; has 50% of voting power on subsidiary C; and subsidiaries B and C have 100M in retained earnings each, then retained earnings of subsidiary A are calculated as follows: 100M * 20%(voting power of subsidiary A on subsidiary B) + 100M* 50% (voting power of subsidiary A on subsidiary C) + 100M (own retained earning) = 170M USD (final retained earnings of subsidiary A)</t>
    </r>
  </si>
  <si>
    <r>
      <t xml:space="preserve">Section </t>
    </r>
    <r>
      <rPr>
        <sz val="12"/>
        <color theme="1"/>
        <rFont val="Arial"/>
        <family val="2"/>
      </rPr>
      <t>(It is recommended to start the process of filling out the required information in section الغلاف and move to further tabs from left to right)</t>
    </r>
  </si>
  <si>
    <t>Identification information about enterprise</t>
  </si>
  <si>
    <t>Section B3</t>
  </si>
  <si>
    <t>Shareholder's equity</t>
  </si>
  <si>
    <r>
      <t xml:space="preserve">Income receivable </t>
    </r>
    <r>
      <rPr>
        <b/>
        <vertAlign val="superscript"/>
        <sz val="8"/>
        <color rgb="FFFF0000"/>
        <rFont val="Arial"/>
        <family val="2"/>
      </rPr>
      <t>3</t>
    </r>
  </si>
  <si>
    <r>
      <t xml:space="preserve">Income payable </t>
    </r>
    <r>
      <rPr>
        <b/>
        <vertAlign val="superscript"/>
        <sz val="8"/>
        <color rgb="FFFF0000"/>
        <rFont val="Arial"/>
        <family val="2"/>
      </rPr>
      <t>3</t>
    </r>
  </si>
  <si>
    <t>Securitized equity and investment fund shares</t>
  </si>
  <si>
    <t>Non-securitized other equity investment</t>
  </si>
  <si>
    <t>سندات الدين</t>
  </si>
  <si>
    <t>القروض</t>
  </si>
  <si>
    <t>العملة والودائع</t>
  </si>
  <si>
    <t>حصص الملكية المُسنّدة وأسهم صناديق الإستثمار</t>
  </si>
  <si>
    <t>استثمارات حصص الملكية الأخرى غير المسنّدة</t>
  </si>
  <si>
    <t>سندات الدين طويلة الأجل</t>
  </si>
  <si>
    <t>سندات الدين قصيرة الأجل</t>
  </si>
  <si>
    <t>القروض طويلة الأجل</t>
  </si>
  <si>
    <t>القروض قصيرة الأجل</t>
  </si>
  <si>
    <t>الائتمان التجاري والسلف</t>
  </si>
  <si>
    <t>التأمين والمعاشات التقاعدية وبرامج الضمان الموحدة</t>
  </si>
  <si>
    <r>
      <t>المشتقات المالية</t>
    </r>
    <r>
      <rPr>
        <sz val="9"/>
        <color rgb="FFFF0000"/>
        <rFont val="Arial"/>
        <family val="2"/>
      </rPr>
      <t xml:space="preserve"> (غير الاحتياطات)</t>
    </r>
    <r>
      <rPr>
        <sz val="9"/>
        <rFont val="Arial"/>
        <family val="2"/>
      </rPr>
      <t xml:space="preserve"> وخيارات شراء الأسهم للموظفين</t>
    </r>
  </si>
  <si>
    <r>
      <rPr>
        <sz val="8"/>
        <color rgb="FFFF0000"/>
        <rFont val="Arial"/>
        <family val="2"/>
      </rPr>
      <t>باستثناء</t>
    </r>
    <r>
      <rPr>
        <sz val="8"/>
        <rFont val="Arial"/>
        <family val="2"/>
      </rPr>
      <t xml:space="preserve"> المشتقات المالية؛</t>
    </r>
    <r>
      <rPr>
        <sz val="8"/>
        <color rgb="FFFF0000"/>
        <rFont val="Arial"/>
        <family val="2"/>
      </rPr>
      <t xml:space="preserve"> لا ينتج</t>
    </r>
    <r>
      <rPr>
        <sz val="8"/>
        <rFont val="Arial"/>
        <family val="2"/>
      </rPr>
      <t xml:space="preserve"> عن ملكية المشتقات المالية وخيارات شراء الأسهم للموظفين </t>
    </r>
    <r>
      <rPr>
        <sz val="8"/>
        <color rgb="FFFF0000"/>
        <rFont val="Arial"/>
        <family val="2"/>
      </rPr>
      <t>دخل استثماري.</t>
    </r>
  </si>
  <si>
    <r>
      <t>بالنسبة للبنوك فيجب ذكر مطالبات الديون على المؤسسات المالية التابعة في البند المناسب في</t>
    </r>
    <r>
      <rPr>
        <b/>
        <i/>
        <sz val="8"/>
        <rFont val="Arial"/>
        <family val="2"/>
      </rPr>
      <t xml:space="preserve"> المطالبات على غير المقيمين الآخرين،</t>
    </r>
    <r>
      <rPr>
        <sz val="8"/>
        <rFont val="Arial"/>
        <family val="2"/>
      </rPr>
      <t xml:space="preserve"> أما بالنسبة للمطالبات غير البنكية على غير المقيمين والمطالبات البنكية على غير المقيمين من غير البنوك، فيجب ذكر سندات الدين طويلة وقصيرة الأجل والأذونات والمشتقات المالية (غير الاحتياطات) وخيارات الأسهم للموظفين والقروض والائتمان التجاري والسلف وغيرها من المطالبات.</t>
    </r>
  </si>
  <si>
    <t>الخصومات المالية على غير المقيمين</t>
  </si>
  <si>
    <t>مسح الإستثمار الأجنبي</t>
  </si>
  <si>
    <r>
      <t>بالنسبة للبنوك فيجب ذكر خصومات الديون على المؤسسات المالية التابعة في البند المناسب في بند الخصومات على غير المقييمن الآخرين</t>
    </r>
    <r>
      <rPr>
        <b/>
        <i/>
        <sz val="8"/>
        <rFont val="Arial"/>
        <family val="2"/>
      </rPr>
      <t>،</t>
    </r>
    <r>
      <rPr>
        <sz val="8"/>
        <rFont val="Arial"/>
        <family val="2"/>
      </rPr>
      <t xml:space="preserve"> أما بالنسبة للخصومات غير البنكية على غير المقيمين والخصومات البنكية على غير المقيمين من غير البنوك، فيجب ذكر سندات الدين طويلة وقصيرة الأجل والأذونات والمشتقات المالية والقروض والائتمان التجاريوغيرها من المطالبات.</t>
    </r>
  </si>
  <si>
    <t>إجمالي رأس المال المدفوع</t>
  </si>
  <si>
    <t>تقسيم الأسهم الممتازة والأسهم العامة، بالنسبة المئوية، بحسب مكان مالكيها</t>
  </si>
  <si>
    <t>حقوق الملكية المملوكة لكل من:</t>
  </si>
  <si>
    <t>الإجمالي</t>
  </si>
  <si>
    <t>يُرجى إضافة خصائص مؤسستك أو المجموعة المؤسسية المحلية الخاصة بك بتحديد الخيار المناسب من القائمة المنسدلة.</t>
  </si>
  <si>
    <t>أ. الزراعة والحراجة وصيد الأسماك</t>
  </si>
  <si>
    <t xml:space="preserve"> أ.  على مؤسسات الاستثمار المباشر خارج قطر</t>
  </si>
  <si>
    <t>المطالبات المالية على (أصول) غير المقيمين والخصومات</t>
  </si>
  <si>
    <t>المطالبات المالية على (الأصول) غير المقيمين</t>
  </si>
  <si>
    <t>الأصول المالية لغير المقيمين والخصومات عليهم</t>
  </si>
  <si>
    <r>
      <t xml:space="preserve">Table A4.3  Assets/Liabilities Presentation Compiled from Foreign Direct Investment Survey (model survey form 18 in Appendix 8) </t>
    </r>
    <r>
      <rPr>
        <b/>
        <i/>
        <sz val="12"/>
        <color indexed="9"/>
        <rFont val="Arial"/>
        <family val="2"/>
        <scheme val="minor"/>
      </rPr>
      <t>(concluded)</t>
    </r>
  </si>
  <si>
    <t>المجموع</t>
  </si>
  <si>
    <t>6.1</t>
  </si>
  <si>
    <t>6.2</t>
  </si>
  <si>
    <t>6.3</t>
  </si>
  <si>
    <t>6.4</t>
  </si>
  <si>
    <t>4.1</t>
  </si>
  <si>
    <t>4.2</t>
  </si>
  <si>
    <t>4.3</t>
  </si>
  <si>
    <t>4.4</t>
  </si>
  <si>
    <t>2.1</t>
  </si>
  <si>
    <t>2.2</t>
  </si>
  <si>
    <t>2.3</t>
  </si>
  <si>
    <t>2.4</t>
  </si>
  <si>
    <t>ب.  على مؤسسات الاستثمار المباشر خارج قطر</t>
  </si>
  <si>
    <t>ج.  على مؤسسات الاستثمار المباشر خارج قطر</t>
  </si>
  <si>
    <t>د.  على مؤسسات الاستثمار المباشر خارج قطر</t>
  </si>
  <si>
    <t>Total for all DIENTs Abroad</t>
  </si>
  <si>
    <t>Operating proﬁt plus net income during the reporting period</t>
  </si>
  <si>
    <t>الربح التشغيلي مضافًا إليه صافي الدخل خلال فترة التقرير</t>
  </si>
  <si>
    <t>Taxes (on proﬁts) due for payment during the reporting period</t>
  </si>
  <si>
    <t>الضرائب (على الأرباح) المستحقة للدفع خلال فترة التقرير</t>
  </si>
  <si>
    <t>Dividends paid or proﬁts remitted during the reporting period</t>
  </si>
  <si>
    <t>الأرباح الموزعة أو المحولة خلال فترة التقرير</t>
  </si>
  <si>
    <t>Retained earnings (1 - 2 - 3)</t>
  </si>
  <si>
    <t xml:space="preserve">	 (1 - 2 - 3)  الأرباح المحتجزة </t>
  </si>
  <si>
    <t>Minority interest</t>
  </si>
  <si>
    <t xml:space="preserve">	حقوق الأقلية</t>
  </si>
  <si>
    <t>Retained earnings attributable to reporting company (4 * 5 / 100)</t>
  </si>
  <si>
    <t xml:space="preserve">الأرباح المحتجزة المنسوبة إلى الشركة المُبلغة </t>
  </si>
  <si>
    <t>Total for All Shareholders</t>
  </si>
  <si>
    <t>Retained earnings attributable to direct investors (4 * 5 / 100)</t>
  </si>
  <si>
    <r>
      <rPr>
        <b/>
        <sz val="8"/>
        <color rgb="FFFF0000"/>
        <rFont val="Arial"/>
        <family val="2"/>
      </rPr>
      <t>Complete only</t>
    </r>
    <r>
      <rPr>
        <sz val="8"/>
        <rFont val="Arial"/>
        <family val="2"/>
      </rPr>
      <t xml:space="preserve"> if your enterprises have non-resident direct investors.</t>
    </r>
  </si>
  <si>
    <t xml:space="preserve">ب. على المستثمر المباشر ("الاستثمار العكسي") </t>
  </si>
  <si>
    <t>ج. على المؤسسات الزميلة خارج قطر</t>
  </si>
  <si>
    <t>د. إجمالي المطالبات على جميع غير المقيمين</t>
  </si>
  <si>
    <t>ه</t>
  </si>
  <si>
    <r>
      <t xml:space="preserve">RETAINED EARNINGS OF IMMEDIATE DIRECT INVESTMENT ENTERPRISES
</t>
    </r>
    <r>
      <rPr>
        <b/>
        <sz val="14"/>
        <rFont val="Arial Black"/>
        <family val="2"/>
      </rPr>
      <t>الأرباح المحتجزة لمؤسسات الاستثمارالمباشر الفوري</t>
    </r>
  </si>
  <si>
    <t>مسح الاستثمار الأجنبي</t>
  </si>
  <si>
    <t>أدوات الدين</t>
  </si>
  <si>
    <r>
      <t xml:space="preserve">يُرجى التعبئة فقط </t>
    </r>
    <r>
      <rPr>
        <b/>
        <sz val="11"/>
        <rFont val="Arial"/>
        <family val="2"/>
      </rPr>
      <t>إذا كانت لدى منشآتكم مستثمرون مباشرون غير مقيمين.</t>
    </r>
  </si>
  <si>
    <r>
      <t xml:space="preserve">RETAINED EARNINGS OF YOUR REPORTING ENTERPRISE </t>
    </r>
    <r>
      <rPr>
        <b/>
        <sz val="12"/>
        <rFont val="Arial Black"/>
        <family val="2"/>
      </rPr>
      <t>****
الأرباح المحتجزة لمؤسستك المبلغة</t>
    </r>
  </si>
  <si>
    <t>الحسابات المدينة الأخرى - أخرى</t>
  </si>
  <si>
    <t>الحسابات الدائنة الأخرى - أخرى</t>
  </si>
  <si>
    <t xml:space="preserve">شركة المحاصة </t>
  </si>
  <si>
    <t>الايميل</t>
  </si>
  <si>
    <t>الهاتف</t>
  </si>
  <si>
    <t>الشخص المسؤول - الإسم</t>
  </si>
  <si>
    <t>يمكن الوصول إلى هذا الاستبيان من خلال موقع المجلس الوطني للتخطيط على الرابط التالي: ______________________</t>
  </si>
  <si>
    <t>This questionnaire can be accessed through website of the NPC at: ______________________</t>
  </si>
  <si>
    <t>للاستفسارات أو طلب المساعدة، يرجى التواصل مع :</t>
  </si>
  <si>
    <t>(النسبة المئوية من الإجمالي)</t>
  </si>
  <si>
    <t>(القيمة: ألف العملة المحلية)</t>
  </si>
  <si>
    <t>Antigua And Barbuda</t>
  </si>
  <si>
    <t>Bolivia</t>
  </si>
  <si>
    <t>Bonaire, Sint Eustatins And Saba</t>
  </si>
  <si>
    <t>Bosnia And Herzegovina</t>
  </si>
  <si>
    <t>Burma/Myanmar</t>
  </si>
  <si>
    <t>Congo, The Democratic Republic Of The</t>
  </si>
  <si>
    <t>Côte D’Ivoire</t>
  </si>
  <si>
    <t>Curacao</t>
  </si>
  <si>
    <t>Czechia</t>
  </si>
  <si>
    <t>Eswatini</t>
  </si>
  <si>
    <t>Falkland Islands</t>
  </si>
  <si>
    <t>Heard Island And Mcdonald Islands</t>
  </si>
  <si>
    <t>Iran</t>
  </si>
  <si>
    <t>Isle Of Man</t>
  </si>
  <si>
    <t>Khazakhstan</t>
  </si>
  <si>
    <t>Kosovo</t>
  </si>
  <si>
    <t>Kyrghyzstan</t>
  </si>
  <si>
    <t>Laos</t>
  </si>
  <si>
    <t>Micronesia, Federated States Of</t>
  </si>
  <si>
    <t>Moldova</t>
  </si>
  <si>
    <t>Norfolk Islands</t>
  </si>
  <si>
    <t>North Korea</t>
  </si>
  <si>
    <t>North Macedonia</t>
  </si>
  <si>
    <t>Northern Mariana Islands (Excluding Guam)</t>
  </si>
  <si>
    <t>Sao Tome And Principe</t>
  </si>
  <si>
    <t>South Georgia And The South Sandwich Islands</t>
  </si>
  <si>
    <t>South Korea</t>
  </si>
  <si>
    <t>St Helena, Ascension And Tristan Da Cunha</t>
  </si>
  <si>
    <t>St Kitts And Nevis</t>
  </si>
  <si>
    <t>St Lucia</t>
  </si>
  <si>
    <t>St Maarten</t>
  </si>
  <si>
    <t>St Vincent And The Grenadines</t>
  </si>
  <si>
    <t>Taiwan, Province Of China</t>
  </si>
  <si>
    <t>Tanzania</t>
  </si>
  <si>
    <t>Trinidad And Tobago</t>
  </si>
  <si>
    <t>Turks And Caicos Islands</t>
  </si>
  <si>
    <t>Us Minor Outlying Islands</t>
  </si>
  <si>
    <t>Usa (Including Puerto Rico)</t>
  </si>
  <si>
    <t>Venezuela</t>
  </si>
  <si>
    <t>Wallis And Futuna</t>
  </si>
  <si>
    <t>B1.1</t>
  </si>
  <si>
    <t>B1.2</t>
  </si>
  <si>
    <t>B2.1</t>
  </si>
  <si>
    <t>B2.2</t>
  </si>
  <si>
    <t>خلال الفترة (السنة، السنة المالية، الربع)</t>
  </si>
  <si>
    <t>Cover</t>
  </si>
  <si>
    <t>العملات والودائع</t>
  </si>
  <si>
    <t>إجمالي الأرباح المحتجزة لجميع مؤسسات الاستثمار الأجنبي في الخارج</t>
  </si>
  <si>
    <t>إجمالي جميع المساهمين</t>
  </si>
  <si>
    <t>الأرباح الموزعة</t>
  </si>
  <si>
    <t>مشتريات أسهم الخزينة</t>
  </si>
  <si>
    <r>
      <t>الدخل الشامل الآخر (</t>
    </r>
    <r>
      <rPr>
        <b/>
        <sz val="8"/>
        <color rgb="FFFF0000"/>
        <rFont val="Arial"/>
        <family val="2"/>
      </rPr>
      <t>الخسارة</t>
    </r>
    <r>
      <rPr>
        <b/>
        <sz val="8"/>
        <rFont val="Arial"/>
        <family val="2"/>
      </rPr>
      <t>)</t>
    </r>
  </si>
  <si>
    <r>
      <t>صافي الأرباح (</t>
    </r>
    <r>
      <rPr>
        <b/>
        <sz val="8"/>
        <color rgb="FFFF0000"/>
        <rFont val="Arial"/>
        <family val="2"/>
      </rPr>
      <t>الخسارة</t>
    </r>
    <r>
      <rPr>
        <b/>
        <sz val="8"/>
        <rFont val="Arial"/>
        <family val="2"/>
      </rPr>
      <t>)</t>
    </r>
  </si>
  <si>
    <t>الأسهم العامة ( المخزون)</t>
  </si>
  <si>
    <t>الأسهم الممتازة (المخزون)</t>
  </si>
  <si>
    <t>نهاية الفترة المالية</t>
  </si>
  <si>
    <t>بداية الفترة المالية</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</si>
</sst>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_);_(* \(#,##0\);_(* &quot;-&quot;_);_(@_)"/>
    <numFmt numFmtId="165" formatCode="d/m/yy"/>
    <numFmt numFmtId="166" formatCode="0.0%"/>
    <numFmt numFmtId="167" formatCode="&quot;(&quot;#&quot;)&quot;"/>
  </numFmts>
  <fonts count="164">
    <font>
      <sz val="10"/>
      <name val="Arial"/>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b/>
      <sz val="14"/>
      <name val="Arial"/>
      <family val="2"/>
    </font>
    <font>
      <b/>
      <sz val="11"/>
      <name val="Arial"/>
      <family val="2"/>
    </font>
    <font>
      <b/>
      <sz val="9"/>
      <name val="Arial"/>
      <family val="2"/>
    </font>
    <font>
      <sz val="10"/>
      <name val="Arial"/>
      <family val="2"/>
    </font>
    <font>
      <b/>
      <sz val="12"/>
      <color indexed="10"/>
      <name val="Arial Black"/>
      <family val="2"/>
    </font>
    <font>
      <b/>
      <shadow/>
      <sz val="22"/>
      <color indexed="12"/>
      <name val="Sultan bold"/>
      <charset val="178"/>
    </font>
    <font>
      <b/>
      <sz val="12"/>
      <name val="Arial"/>
      <family val="2"/>
    </font>
    <font>
      <b/>
      <sz val="8"/>
      <name val="Arial"/>
      <family val="2"/>
    </font>
    <font>
      <sz val="8"/>
      <name val="Arial"/>
      <family val="2"/>
    </font>
    <font>
      <b/>
      <sz val="10"/>
      <name val="Arial"/>
      <family val="2"/>
    </font>
    <font>
      <sz val="12"/>
      <name val="Arial"/>
      <family val="2"/>
    </font>
    <font>
      <b/>
      <sz val="8"/>
      <color rgb="FFFF0000"/>
      <name val="Arial"/>
      <family val="2"/>
    </font>
    <font>
      <b/>
      <sz val="9"/>
      <color rgb="FFFF0000"/>
      <name val="Arial"/>
      <family val="2"/>
    </font>
    <font>
      <u/>
      <sz val="10"/>
      <color theme="10"/>
      <name val="Arial"/>
      <family val="2"/>
    </font>
    <font>
      <sz val="14"/>
      <name val="Arial"/>
      <family val="2"/>
    </font>
    <font>
      <sz val="10"/>
      <color rgb="FFFF0000"/>
      <name val="Arial"/>
      <family val="2"/>
    </font>
    <font>
      <b/>
      <sz val="26"/>
      <color rgb="FF0000FF"/>
      <name val="Arial Black"/>
      <family val="2"/>
    </font>
    <font>
      <sz val="14"/>
      <color indexed="12"/>
      <name val="Arial"/>
      <family val="2"/>
    </font>
    <font>
      <sz val="12"/>
      <color indexed="12"/>
      <name val="Arial Black"/>
      <family val="2"/>
    </font>
    <font>
      <sz val="10"/>
      <name val="MS Sans Serif"/>
      <family val="2"/>
    </font>
    <font>
      <b/>
      <sz val="18"/>
      <color indexed="12"/>
      <name val="Sultan bold"/>
      <charset val="178"/>
    </font>
    <font>
      <b/>
      <sz val="10"/>
      <color rgb="FF0000FF"/>
      <name val="Arial"/>
      <family val="2"/>
    </font>
    <font>
      <b/>
      <sz val="10"/>
      <color rgb="FFFF0000"/>
      <name val="Arial"/>
      <family val="2"/>
    </font>
    <font>
      <sz val="28"/>
      <color theme="1"/>
      <name val="Arial"/>
      <family val="2"/>
    </font>
    <font>
      <b/>
      <sz val="11"/>
      <color rgb="FF0000FF"/>
      <name val="Arial"/>
      <family val="2"/>
    </font>
    <font>
      <sz val="11"/>
      <color rgb="FF0000FF"/>
      <name val="Arial"/>
      <family val="2"/>
    </font>
    <font>
      <sz val="10"/>
      <name val="Arabic Transparent"/>
      <charset val="178"/>
    </font>
    <font>
      <sz val="18"/>
      <name val="Arial"/>
      <family val="2"/>
    </font>
    <font>
      <b/>
      <sz val="12"/>
      <color rgb="FF0000FF"/>
      <name val="Arial"/>
      <family val="2"/>
    </font>
    <font>
      <sz val="10"/>
      <color rgb="FF000000"/>
      <name val="Times New Roman"/>
      <family val="1"/>
    </font>
    <font>
      <b/>
      <sz val="14"/>
      <name val="Sultan Medium"/>
      <charset val="178"/>
    </font>
    <font>
      <b/>
      <sz val="36"/>
      <color indexed="12"/>
      <name val="Stencil"/>
      <family val="5"/>
    </font>
    <font>
      <b/>
      <sz val="26"/>
      <color rgb="FF0000CC"/>
      <name val="Arial"/>
      <family val="2"/>
    </font>
    <font>
      <b/>
      <sz val="9"/>
      <color rgb="FF0000CC"/>
      <name val="Arial"/>
      <family val="2"/>
    </font>
    <font>
      <b/>
      <sz val="14"/>
      <color rgb="FF0000CC"/>
      <name val="Arial Black"/>
      <family val="2"/>
    </font>
    <font>
      <b/>
      <sz val="12"/>
      <color rgb="FF0000CC"/>
      <name val="Arial"/>
      <family val="2"/>
    </font>
    <font>
      <sz val="10"/>
      <color rgb="FF0000CC"/>
      <name val="Arial"/>
      <family val="2"/>
    </font>
    <font>
      <sz val="8"/>
      <color rgb="FF0000CC"/>
      <name val="Arial"/>
      <family val="2"/>
    </font>
    <font>
      <b/>
      <sz val="8"/>
      <color rgb="FF0000CC"/>
      <name val="Arial"/>
      <family val="2"/>
    </font>
    <font>
      <sz val="9"/>
      <color rgb="FF0000CC"/>
      <name val="Arial"/>
      <family val="2"/>
    </font>
    <font>
      <b/>
      <sz val="10"/>
      <color rgb="FF0000CC"/>
      <name val="Arial"/>
      <family val="2"/>
    </font>
    <font>
      <b/>
      <sz val="8.5"/>
      <color rgb="FF0000CC"/>
      <name val="Arial"/>
      <family val="2"/>
    </font>
    <font>
      <b/>
      <sz val="18"/>
      <color rgb="FF0000CC"/>
      <name val="Arial"/>
      <family val="2"/>
    </font>
    <font>
      <b/>
      <sz val="14"/>
      <color rgb="FF0000CC"/>
      <name val="Arial"/>
      <family val="2"/>
    </font>
    <font>
      <sz val="12"/>
      <color rgb="FF0000CC"/>
      <name val="Arial"/>
      <family val="2"/>
    </font>
    <font>
      <b/>
      <sz val="11"/>
      <color rgb="FF0000CC"/>
      <name val="Arial"/>
      <family val="2"/>
    </font>
    <font>
      <sz val="11"/>
      <name val="Calibri"/>
      <family val="2"/>
    </font>
    <font>
      <b/>
      <sz val="9"/>
      <color rgb="FF0000FF"/>
      <name val="Arial"/>
      <family val="2"/>
    </font>
    <font>
      <sz val="11"/>
      <color rgb="FF0000CC"/>
      <name val="Arial"/>
      <family val="2"/>
    </font>
    <font>
      <sz val="8"/>
      <color rgb="FFFF0000"/>
      <name val="Arial"/>
      <family val="2"/>
    </font>
    <font>
      <sz val="28"/>
      <color rgb="FF0000CC"/>
      <name val="Arial"/>
      <family val="2"/>
    </font>
    <font>
      <sz val="14"/>
      <color indexed="12"/>
      <name val="Arial Black"/>
      <family val="2"/>
    </font>
    <font>
      <b/>
      <sz val="12"/>
      <color rgb="FFFF0000"/>
      <name val="Arial Black"/>
      <family val="2"/>
    </font>
    <font>
      <sz val="28"/>
      <color rgb="FFFF0000"/>
      <name val="Arial"/>
      <family val="2"/>
    </font>
    <font>
      <b/>
      <sz val="12"/>
      <color rgb="FFFF0000"/>
      <name val="Stencil"/>
      <family val="5"/>
    </font>
    <font>
      <b/>
      <sz val="10"/>
      <color rgb="FFFF0000"/>
      <name val="Stencil"/>
      <family val="5"/>
    </font>
    <font>
      <b/>
      <sz val="14"/>
      <color rgb="FFFF0000"/>
      <name val="Stencil"/>
      <family val="5"/>
    </font>
    <font>
      <b/>
      <sz val="7"/>
      <color indexed="10"/>
      <name val="Arial Black"/>
      <family val="2"/>
    </font>
    <font>
      <b/>
      <sz val="12"/>
      <color indexed="10"/>
      <name val="Sultan bold"/>
      <charset val="178"/>
    </font>
    <font>
      <b/>
      <sz val="8"/>
      <color indexed="10"/>
      <name val="Stencil"/>
      <family val="5"/>
    </font>
    <font>
      <b/>
      <sz val="16"/>
      <color rgb="FF0000FF"/>
      <name val="Sultan Medium"/>
      <charset val="178"/>
    </font>
    <font>
      <b/>
      <sz val="26"/>
      <color rgb="FF0000FF"/>
      <name val="Sultan bold"/>
      <charset val="178"/>
    </font>
    <font>
      <sz val="10"/>
      <color rgb="FF0000FF"/>
      <name val="Arial"/>
      <family val="2"/>
    </font>
    <font>
      <sz val="11"/>
      <color rgb="FF0000FF"/>
      <name val="Calibri"/>
      <family val="2"/>
    </font>
    <font>
      <sz val="9"/>
      <name val="Arial"/>
      <family val="2"/>
    </font>
    <font>
      <b/>
      <sz val="12"/>
      <color rgb="FFFF0000"/>
      <name val="Arial"/>
      <family val="2"/>
    </font>
    <font>
      <b/>
      <sz val="10"/>
      <color theme="1"/>
      <name val="Arial"/>
      <family val="2"/>
    </font>
    <font>
      <sz val="11"/>
      <name val="Arial"/>
      <family val="2"/>
    </font>
    <font>
      <b/>
      <sz val="10"/>
      <color rgb="FF000000"/>
      <name val="Arial"/>
      <family val="2"/>
    </font>
    <font>
      <b/>
      <sz val="8"/>
      <color rgb="FF0000FF"/>
      <name val="Arial"/>
      <family val="2"/>
    </font>
    <font>
      <sz val="8"/>
      <color rgb="FF0000FF"/>
      <name val="Arial"/>
      <family val="2"/>
    </font>
    <font>
      <sz val="11"/>
      <name val="Arial"/>
      <family val="2"/>
      <scheme val="minor"/>
    </font>
    <font>
      <sz val="10"/>
      <name val="Arial Unicode MS"/>
      <family val="2"/>
    </font>
    <font>
      <b/>
      <sz val="11"/>
      <name val="Arial"/>
      <family val="2"/>
      <scheme val="minor"/>
    </font>
    <font>
      <sz val="10"/>
      <color theme="1"/>
      <name val="Arial"/>
      <family val="2"/>
    </font>
    <font>
      <sz val="12"/>
      <color theme="1"/>
      <name val="Times New Roman"/>
      <family val="1"/>
    </font>
    <font>
      <sz val="10"/>
      <color rgb="FF000000"/>
      <name val="Arial"/>
      <family val="2"/>
    </font>
    <font>
      <i/>
      <sz val="10"/>
      <color rgb="FF000000"/>
      <name val="Arial"/>
      <family val="2"/>
    </font>
    <font>
      <sz val="10"/>
      <name val="Times New Roman"/>
      <family val="1"/>
    </font>
    <font>
      <b/>
      <sz val="14"/>
      <color rgb="FF0000CC"/>
      <name val="Arial"/>
      <family val="2"/>
      <scheme val="minor"/>
    </font>
    <font>
      <b/>
      <sz val="14"/>
      <name val="Arial"/>
      <family val="2"/>
      <scheme val="minor"/>
    </font>
    <font>
      <b/>
      <sz val="12"/>
      <color rgb="FF0000CC"/>
      <name val="Times New Roman"/>
      <family val="1"/>
    </font>
    <font>
      <b/>
      <sz val="12"/>
      <color rgb="FF0000CC"/>
      <name val="Arial"/>
      <family val="2"/>
      <scheme val="minor"/>
    </font>
    <font>
      <b/>
      <sz val="10"/>
      <color rgb="FF0000CC"/>
      <name val="Arial"/>
      <family val="2"/>
      <scheme val="minor"/>
    </font>
    <font>
      <b/>
      <sz val="12"/>
      <color indexed="12"/>
      <name val="Arial"/>
      <family val="2"/>
    </font>
    <font>
      <sz val="9"/>
      <color rgb="FF0000FF"/>
      <name val="Arial"/>
      <family val="2"/>
    </font>
    <font>
      <sz val="11"/>
      <color theme="1"/>
      <name val="Arial"/>
      <family val="2"/>
      <charset val="178"/>
      <scheme val="minor"/>
    </font>
    <font>
      <b/>
      <sz val="9"/>
      <color rgb="FF1F497D"/>
      <name val="Arial"/>
      <family val="2"/>
    </font>
    <font>
      <sz val="9"/>
      <color rgb="FF1F497D"/>
      <name val="Arial"/>
      <family val="2"/>
    </font>
    <font>
      <b/>
      <sz val="12"/>
      <color rgb="FF00FF00"/>
      <name val="Arial Black"/>
      <family val="2"/>
    </font>
    <font>
      <b/>
      <sz val="12"/>
      <color indexed="12"/>
      <name val="Arial Black"/>
      <family val="2"/>
    </font>
    <font>
      <b/>
      <sz val="12"/>
      <color theme="0"/>
      <name val="Arial Black"/>
      <family val="2"/>
    </font>
    <font>
      <sz val="10"/>
      <color theme="0"/>
      <name val="Arial"/>
      <family val="2"/>
    </font>
    <font>
      <b/>
      <sz val="18"/>
      <color theme="0"/>
      <name val="Sultan bold"/>
      <charset val="178"/>
    </font>
    <font>
      <sz val="12"/>
      <color theme="1"/>
      <name val="Arial Black"/>
      <family val="2"/>
    </font>
    <font>
      <b/>
      <sz val="12"/>
      <color theme="1"/>
      <name val="Arial Black"/>
      <family val="2"/>
    </font>
    <font>
      <sz val="12"/>
      <name val="Arial Black"/>
      <family val="2"/>
    </font>
    <font>
      <b/>
      <sz val="16"/>
      <color indexed="12"/>
      <name val="Arial"/>
      <family val="2"/>
    </font>
    <font>
      <b/>
      <sz val="14"/>
      <name val="Arial Black"/>
      <family val="2"/>
    </font>
    <font>
      <sz val="20"/>
      <color rgb="FF231F20"/>
      <name val="Calibri"/>
      <family val="2"/>
    </font>
    <font>
      <b/>
      <sz val="20"/>
      <color rgb="FF231F20"/>
      <name val="Calibri"/>
      <family val="2"/>
    </font>
    <font>
      <b/>
      <sz val="12"/>
      <color rgb="FF0000FF"/>
      <name val="Arial Black"/>
      <family val="2"/>
    </font>
    <font>
      <sz val="16"/>
      <color indexed="12"/>
      <name val="Arial Black"/>
      <family val="2"/>
    </font>
    <font>
      <sz val="9"/>
      <color rgb="FFFF0000"/>
      <name val="Arial"/>
      <family val="2"/>
    </font>
    <font>
      <b/>
      <sz val="8"/>
      <color rgb="FF221E1F"/>
      <name val="Arial"/>
      <family val="2"/>
    </font>
    <font>
      <sz val="10"/>
      <color theme="1"/>
      <name val="Arial Black"/>
      <family val="2"/>
    </font>
    <font>
      <sz val="11"/>
      <name val="Arial Black"/>
      <family val="2"/>
    </font>
    <font>
      <b/>
      <sz val="12"/>
      <name val="Arial Black"/>
      <family val="2"/>
    </font>
    <font>
      <b/>
      <sz val="12"/>
      <name val="Sultan bold"/>
      <charset val="178"/>
    </font>
    <font>
      <sz val="9"/>
      <name val="Arial Black"/>
      <family val="2"/>
    </font>
    <font>
      <b/>
      <sz val="14"/>
      <color rgb="FF0000FF"/>
      <name val="Sultan Medium"/>
    </font>
    <font>
      <b/>
      <i/>
      <sz val="8"/>
      <name val="Arial"/>
      <family val="2"/>
    </font>
    <font>
      <b/>
      <sz val="12"/>
      <color rgb="FF0000FF"/>
      <name val="Sultan Medium"/>
      <charset val="178"/>
    </font>
    <font>
      <i/>
      <sz val="8"/>
      <name val="Arial"/>
      <family val="2"/>
    </font>
    <font>
      <i/>
      <sz val="8"/>
      <color rgb="FFFF0000"/>
      <name val="Arial"/>
      <family val="2"/>
    </font>
    <font>
      <sz val="9"/>
      <color rgb="FFFF0000"/>
      <name val="Arial Black"/>
      <family val="2"/>
    </font>
    <font>
      <b/>
      <sz val="9"/>
      <color rgb="FFFF0000"/>
      <name val="Arial Black"/>
      <family val="2"/>
    </font>
    <font>
      <sz val="12"/>
      <color rgb="FF0000FF"/>
      <name val="Arial Black"/>
      <family val="2"/>
    </font>
    <font>
      <sz val="10"/>
      <color theme="1"/>
      <name val="Arial Unicode MS"/>
    </font>
    <font>
      <sz val="8"/>
      <name val="Arial Black"/>
      <family val="2"/>
    </font>
    <font>
      <b/>
      <sz val="9"/>
      <name val="Arial Black"/>
      <family val="2"/>
    </font>
    <font>
      <sz val="9"/>
      <color theme="10"/>
      <name val="Arial"/>
      <family val="2"/>
    </font>
    <font>
      <sz val="9"/>
      <color indexed="55"/>
      <name val="Arial"/>
      <family val="2"/>
    </font>
    <font>
      <b/>
      <sz val="8"/>
      <name val="Arial Black"/>
      <family val="2"/>
    </font>
    <font>
      <b/>
      <sz val="8"/>
      <color theme="1"/>
      <name val="Arial Black"/>
      <family val="2"/>
    </font>
    <font>
      <b/>
      <sz val="8"/>
      <color indexed="12"/>
      <name val="Arial Black"/>
      <family val="2"/>
    </font>
    <font>
      <b/>
      <sz val="9"/>
      <color theme="1"/>
      <name val="Arial Black"/>
      <family val="2"/>
    </font>
    <font>
      <b/>
      <sz val="9"/>
      <name val="Sultan bold"/>
      <charset val="178"/>
    </font>
    <font>
      <b/>
      <sz val="9"/>
      <color indexed="12"/>
      <name val="Sultan bold"/>
      <charset val="178"/>
    </font>
    <font>
      <b/>
      <sz val="10"/>
      <color indexed="12"/>
      <name val="Arial"/>
      <family val="2"/>
    </font>
    <font>
      <sz val="10"/>
      <color indexed="12"/>
      <name val="Arial Black"/>
      <family val="2"/>
    </font>
    <font>
      <b/>
      <sz val="10"/>
      <color rgb="FF0000FF"/>
      <name val="Sultan Medium"/>
      <charset val="178"/>
    </font>
    <font>
      <sz val="12"/>
      <color theme="1"/>
      <name val="Arial"/>
      <family val="2"/>
    </font>
    <font>
      <sz val="11"/>
      <color theme="1"/>
      <name val="Arial"/>
      <family val="2"/>
    </font>
    <font>
      <b/>
      <sz val="12"/>
      <color theme="1"/>
      <name val="Arial"/>
      <family val="2"/>
    </font>
    <font>
      <sz val="9"/>
      <color indexed="81"/>
      <name val="Tahoma"/>
      <family val="2"/>
    </font>
    <font>
      <sz val="10"/>
      <name val="Arial Black"/>
      <family val="2"/>
    </font>
    <font>
      <vertAlign val="superscript"/>
      <sz val="8"/>
      <color rgb="FFFF0000"/>
      <name val="Arial"/>
      <family val="2"/>
    </font>
    <font>
      <b/>
      <vertAlign val="superscript"/>
      <sz val="8"/>
      <color rgb="FFFF0000"/>
      <name val="Arial"/>
      <family val="2"/>
    </font>
    <font>
      <b/>
      <vertAlign val="superscript"/>
      <sz val="9"/>
      <color rgb="FFFF0000"/>
      <name val="Arial"/>
      <family val="2"/>
    </font>
    <font>
      <sz val="10"/>
      <name val="Arial"/>
      <family val="2"/>
      <scheme val="minor"/>
    </font>
    <font>
      <sz val="12"/>
      <color theme="1"/>
      <name val="Arial"/>
      <family val="2"/>
      <scheme val="minor"/>
    </font>
    <font>
      <b/>
      <sz val="12"/>
      <color indexed="12"/>
      <name val="Arial"/>
      <family val="2"/>
      <scheme val="minor"/>
    </font>
    <font>
      <b/>
      <sz val="10"/>
      <color theme="0"/>
      <name val="Arial"/>
      <family val="2"/>
      <scheme val="minor"/>
    </font>
    <font>
      <b/>
      <sz val="8"/>
      <color rgb="FF0000CC"/>
      <name val="Arial"/>
      <family val="2"/>
      <scheme val="minor"/>
    </font>
    <font>
      <b/>
      <sz val="10"/>
      <name val="Arial"/>
      <family val="2"/>
      <scheme val="minor"/>
    </font>
    <font>
      <sz val="10"/>
      <color rgb="FF0000FF"/>
      <name val="Arial"/>
      <family val="2"/>
      <scheme val="minor"/>
    </font>
    <font>
      <b/>
      <sz val="12"/>
      <color indexed="9"/>
      <name val="Arial"/>
      <family val="2"/>
      <scheme val="minor"/>
    </font>
    <font>
      <b/>
      <i/>
      <sz val="12"/>
      <color indexed="9"/>
      <name val="Arial"/>
      <family val="2"/>
      <scheme val="minor"/>
    </font>
    <font>
      <i/>
      <sz val="11"/>
      <color indexed="63"/>
      <name val="Arial"/>
      <family val="2"/>
      <scheme val="minor"/>
    </font>
    <font>
      <sz val="11"/>
      <color indexed="63"/>
      <name val="Arial"/>
      <family val="2"/>
      <scheme val="minor"/>
    </font>
    <font>
      <b/>
      <sz val="9"/>
      <color theme="1"/>
      <name val="Arial"/>
      <family val="2"/>
    </font>
    <font>
      <b/>
      <sz val="11"/>
      <color rgb="FFFF0000"/>
      <name val="Arial"/>
      <family val="2"/>
    </font>
  </fonts>
  <fills count="22">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indexed="9"/>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FF00"/>
        <bgColor indexed="64"/>
      </patternFill>
    </fill>
    <fill>
      <patternFill patternType="solid">
        <fgColor rgb="FFD8E4BC"/>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rgb="FFFFFFFF"/>
        <bgColor indexed="64"/>
      </patternFill>
    </fill>
    <fill>
      <patternFill patternType="solid">
        <fgColor theme="0" tint="-0.34998626667073579"/>
        <bgColor indexed="64"/>
      </patternFill>
    </fill>
    <fill>
      <patternFill patternType="solid">
        <fgColor rgb="FF4C4D4F"/>
        <bgColor indexed="64"/>
      </patternFill>
    </fill>
    <fill>
      <patternFill patternType="solid">
        <fgColor rgb="FFE6E7E8"/>
        <bgColor indexed="64"/>
      </patternFill>
    </fill>
    <fill>
      <patternFill patternType="solid">
        <fgColor rgb="FFD1D3D4"/>
        <bgColor indexed="64"/>
      </patternFill>
    </fill>
    <fill>
      <patternFill patternType="solid">
        <fgColor theme="4"/>
        <bgColor indexed="64"/>
      </patternFill>
    </fill>
    <fill>
      <patternFill patternType="solid">
        <fgColor rgb="FFB3DEF2"/>
        <bgColor indexed="64"/>
      </patternFill>
    </fill>
    <fill>
      <patternFill patternType="solid">
        <fgColor rgb="FF77C4E8"/>
        <bgColor rgb="FF000000"/>
      </patternFill>
    </fill>
    <fill>
      <patternFill patternType="solid">
        <fgColor rgb="FFFFFFFF"/>
        <bgColor rgb="FF000000"/>
      </patternFill>
    </fill>
    <fill>
      <patternFill patternType="solid">
        <fgColor rgb="FFB3DEF2"/>
        <bgColor rgb="FF000000"/>
      </patternFill>
    </fill>
  </fills>
  <borders count="345">
    <border>
      <left/>
      <right/>
      <top/>
      <bottom/>
      <diagonal/>
    </border>
    <border>
      <left style="thin">
        <color rgb="FF0000CC"/>
      </left>
      <right style="thin">
        <color rgb="FF0000CC"/>
      </right>
      <top style="thin">
        <color rgb="FF0000CC"/>
      </top>
      <bottom style="thin">
        <color rgb="FF0000CC"/>
      </bottom>
      <diagonal/>
    </border>
    <border>
      <left/>
      <right style="thin">
        <color rgb="FF0000CC"/>
      </right>
      <top/>
      <bottom/>
      <diagonal/>
    </border>
    <border>
      <left style="thin">
        <color rgb="FF0000CC"/>
      </left>
      <right/>
      <top style="thin">
        <color rgb="FF0000CC"/>
      </top>
      <bottom style="thin">
        <color rgb="FF0000CC"/>
      </bottom>
      <diagonal/>
    </border>
    <border>
      <left/>
      <right/>
      <top style="thin">
        <color rgb="FF0000CC"/>
      </top>
      <bottom style="thin">
        <color rgb="FF0000CC"/>
      </bottom>
      <diagonal/>
    </border>
    <border>
      <left/>
      <right style="thin">
        <color rgb="FF0000CC"/>
      </right>
      <top style="thin">
        <color rgb="FF0000CC"/>
      </top>
      <bottom style="thin">
        <color rgb="FF0000CC"/>
      </bottom>
      <diagonal/>
    </border>
    <border>
      <left style="thin">
        <color rgb="FF0000CC"/>
      </left>
      <right/>
      <top/>
      <bottom/>
      <diagonal/>
    </border>
    <border>
      <left/>
      <right style="medium">
        <color rgb="FF0000CC"/>
      </right>
      <top/>
      <bottom/>
      <diagonal/>
    </border>
    <border>
      <left/>
      <right/>
      <top/>
      <bottom style="medium">
        <color rgb="FF0000CC"/>
      </bottom>
      <diagonal/>
    </border>
    <border>
      <left style="medium">
        <color rgb="FF0000CC"/>
      </left>
      <right/>
      <top style="medium">
        <color rgb="FF0000CC"/>
      </top>
      <bottom/>
      <diagonal/>
    </border>
    <border>
      <left/>
      <right/>
      <top style="medium">
        <color rgb="FF0000CC"/>
      </top>
      <bottom/>
      <diagonal/>
    </border>
    <border>
      <left style="thin">
        <color rgb="FF0000FF"/>
      </left>
      <right/>
      <top style="thin">
        <color rgb="FF0000FF"/>
      </top>
      <bottom style="thin">
        <color rgb="FF0000FF"/>
      </bottom>
      <diagonal/>
    </border>
    <border>
      <left/>
      <right/>
      <top style="thin">
        <color rgb="FF0000FF"/>
      </top>
      <bottom style="thin">
        <color rgb="FF0000FF"/>
      </bottom>
      <diagonal/>
    </border>
    <border>
      <left/>
      <right style="thin">
        <color rgb="FF0000FF"/>
      </right>
      <top style="thin">
        <color rgb="FF0000FF"/>
      </top>
      <bottom style="thin">
        <color rgb="FF0000FF"/>
      </bottom>
      <diagonal/>
    </border>
    <border>
      <left style="medium">
        <color rgb="FF0000CC"/>
      </left>
      <right/>
      <top/>
      <bottom style="medium">
        <color rgb="FF0000CC"/>
      </bottom>
      <diagonal/>
    </border>
    <border>
      <left style="medium">
        <color rgb="FF0000CC"/>
      </left>
      <right/>
      <top/>
      <bottom/>
      <diagonal/>
    </border>
    <border>
      <left style="medium">
        <color rgb="FF0000FF"/>
      </left>
      <right/>
      <top style="medium">
        <color rgb="FF0000FF"/>
      </top>
      <bottom/>
      <diagonal/>
    </border>
    <border>
      <left/>
      <right/>
      <top style="medium">
        <color rgb="FF0000FF"/>
      </top>
      <bottom/>
      <diagonal/>
    </border>
    <border>
      <left/>
      <right style="medium">
        <color rgb="FF0000FF"/>
      </right>
      <top style="medium">
        <color rgb="FF0000FF"/>
      </top>
      <bottom/>
      <diagonal/>
    </border>
    <border>
      <left style="medium">
        <color rgb="FF0000FF"/>
      </left>
      <right/>
      <top/>
      <bottom style="medium">
        <color rgb="FF0000FF"/>
      </bottom>
      <diagonal/>
    </border>
    <border>
      <left/>
      <right/>
      <top/>
      <bottom style="medium">
        <color rgb="FF0000FF"/>
      </bottom>
      <diagonal/>
    </border>
    <border>
      <left/>
      <right style="medium">
        <color rgb="FF0000FF"/>
      </right>
      <top/>
      <bottom style="medium">
        <color rgb="FF0000FF"/>
      </bottom>
      <diagonal/>
    </border>
    <border>
      <left/>
      <right/>
      <top style="thin">
        <color rgb="FF0000FF"/>
      </top>
      <bottom/>
      <diagonal/>
    </border>
    <border>
      <left/>
      <right/>
      <top style="hair">
        <color rgb="FF0000FF"/>
      </top>
      <bottom style="hair">
        <color rgb="FF0000FF"/>
      </bottom>
      <diagonal/>
    </border>
    <border>
      <left/>
      <right/>
      <top/>
      <bottom style="thin">
        <color rgb="FF0000FF"/>
      </bottom>
      <diagonal/>
    </border>
    <border>
      <left style="thin">
        <color rgb="FF0000FF"/>
      </left>
      <right style="thin">
        <color rgb="FF0000FF"/>
      </right>
      <top style="thin">
        <color rgb="FF0000FF"/>
      </top>
      <bottom style="thin">
        <color rgb="FF0000FF"/>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style="medium">
        <color rgb="FF0000FF"/>
      </left>
      <right/>
      <top/>
      <bottom/>
      <diagonal/>
    </border>
    <border>
      <left/>
      <right style="medium">
        <color rgb="FF0000FF"/>
      </right>
      <top/>
      <bottom/>
      <diagonal/>
    </border>
    <border>
      <left/>
      <right/>
      <top style="medium">
        <color rgb="FF0000FF"/>
      </top>
      <bottom style="medium">
        <color rgb="FF0000FF"/>
      </bottom>
      <diagonal/>
    </border>
    <border>
      <left/>
      <right style="medium">
        <color rgb="FF0000CC"/>
      </right>
      <top style="medium">
        <color rgb="FF0000CC"/>
      </top>
      <bottom/>
      <diagonal/>
    </border>
    <border>
      <left/>
      <right style="medium">
        <color rgb="FF0000CC"/>
      </right>
      <top/>
      <bottom style="medium">
        <color rgb="FF0000CC"/>
      </bottom>
      <diagonal/>
    </border>
    <border>
      <left/>
      <right/>
      <top style="medium">
        <color rgb="FF0000CC"/>
      </top>
      <bottom style="medium">
        <color rgb="FF0000CC"/>
      </bottom>
      <diagonal/>
    </border>
    <border>
      <left style="thin">
        <color rgb="FF0000CC"/>
      </left>
      <right/>
      <top style="thin">
        <color rgb="FF0000CC"/>
      </top>
      <bottom style="hair">
        <color rgb="FF0000CC"/>
      </bottom>
      <diagonal/>
    </border>
    <border>
      <left/>
      <right/>
      <top style="thin">
        <color rgb="FF0000CC"/>
      </top>
      <bottom style="hair">
        <color rgb="FF0000CC"/>
      </bottom>
      <diagonal/>
    </border>
    <border>
      <left/>
      <right style="thin">
        <color rgb="FF0000CC"/>
      </right>
      <top style="thin">
        <color rgb="FF0000CC"/>
      </top>
      <bottom style="hair">
        <color rgb="FF0000CC"/>
      </bottom>
      <diagonal/>
    </border>
    <border>
      <left style="thin">
        <color rgb="FF0000CC"/>
      </left>
      <right/>
      <top style="hair">
        <color rgb="FF0000CC"/>
      </top>
      <bottom style="hair">
        <color rgb="FF0000CC"/>
      </bottom>
      <diagonal/>
    </border>
    <border>
      <left/>
      <right/>
      <top style="hair">
        <color rgb="FF0000CC"/>
      </top>
      <bottom style="hair">
        <color rgb="FF0000CC"/>
      </bottom>
      <diagonal/>
    </border>
    <border>
      <left/>
      <right style="thin">
        <color rgb="FF0000CC"/>
      </right>
      <top style="hair">
        <color rgb="FF0000CC"/>
      </top>
      <bottom style="hair">
        <color rgb="FF0000CC"/>
      </bottom>
      <diagonal/>
    </border>
    <border>
      <left style="thin">
        <color rgb="FF0000CC"/>
      </left>
      <right/>
      <top style="hair">
        <color rgb="FF0000CC"/>
      </top>
      <bottom style="thin">
        <color rgb="FF0000CC"/>
      </bottom>
      <diagonal/>
    </border>
    <border>
      <left/>
      <right/>
      <top style="hair">
        <color rgb="FF0000CC"/>
      </top>
      <bottom style="thin">
        <color rgb="FF0000CC"/>
      </bottom>
      <diagonal/>
    </border>
    <border>
      <left/>
      <right style="thin">
        <color rgb="FF0000CC"/>
      </right>
      <top style="hair">
        <color rgb="FF0000CC"/>
      </top>
      <bottom style="thin">
        <color rgb="FF0000CC"/>
      </bottom>
      <diagonal/>
    </border>
    <border>
      <left/>
      <right/>
      <top style="medium">
        <color rgb="FF0000FF"/>
      </top>
      <bottom style="hair">
        <color rgb="FF0000FF"/>
      </bottom>
      <diagonal/>
    </border>
    <border>
      <left/>
      <right/>
      <top/>
      <bottom style="hair">
        <color rgb="FF0000FF"/>
      </bottom>
      <diagonal/>
    </border>
    <border>
      <left style="hair">
        <color rgb="FF0000FF"/>
      </left>
      <right/>
      <top/>
      <bottom/>
      <diagonal/>
    </border>
    <border>
      <left/>
      <right style="hair">
        <color rgb="FF0000FF"/>
      </right>
      <top/>
      <bottom/>
      <diagonal/>
    </border>
    <border>
      <left style="medium">
        <color rgb="FF0000CC"/>
      </left>
      <right/>
      <top style="medium">
        <color rgb="FF0000CC"/>
      </top>
      <bottom style="medium">
        <color rgb="FF0000CC"/>
      </bottom>
      <diagonal/>
    </border>
    <border>
      <left/>
      <right style="medium">
        <color rgb="FF0000CC"/>
      </right>
      <top style="medium">
        <color rgb="FF0000CC"/>
      </top>
      <bottom style="medium">
        <color rgb="FF0000CC"/>
      </bottom>
      <diagonal/>
    </border>
    <border>
      <left/>
      <right/>
      <top/>
      <bottom style="thin">
        <color auto="1"/>
      </bottom>
      <diagonal/>
    </border>
    <border>
      <left/>
      <right/>
      <top style="medium">
        <color auto="1"/>
      </top>
      <bottom style="medium">
        <color auto="1"/>
      </bottom>
      <diagonal/>
    </border>
    <border>
      <left/>
      <right/>
      <top/>
      <bottom style="medium">
        <color auto="1"/>
      </bottom>
      <diagonal/>
    </border>
    <border>
      <left/>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style="medium">
        <color auto="1"/>
      </right>
      <top/>
      <bottom style="medium">
        <color auto="1"/>
      </bottom>
      <diagonal/>
    </border>
    <border>
      <left style="medium">
        <color auto="1"/>
      </left>
      <right/>
      <top/>
      <bottom style="medium">
        <color auto="1"/>
      </bottom>
      <diagonal/>
    </border>
    <border>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diagonal/>
    </border>
    <border>
      <left/>
      <right style="medium">
        <color auto="1"/>
      </right>
      <top style="thin">
        <color auto="1"/>
      </top>
      <bottom/>
      <diagonal/>
    </border>
    <border>
      <left style="medium">
        <color auto="1"/>
      </left>
      <right/>
      <top style="thin">
        <color auto="1"/>
      </top>
      <bottom/>
      <diagonal/>
    </border>
    <border>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right style="thin">
        <color auto="1"/>
      </right>
      <top/>
      <bottom style="thin">
        <color auto="1"/>
      </bottom>
      <diagonal/>
    </border>
    <border>
      <left style="thin">
        <color auto="1"/>
      </left>
      <right/>
      <top/>
      <bottom style="thin">
        <color auto="1"/>
      </bottom>
      <diagonal/>
    </border>
    <border>
      <left/>
      <right style="medium">
        <color auto="1"/>
      </right>
      <top style="medium">
        <color auto="1"/>
      </top>
      <bottom style="thin">
        <color auto="1"/>
      </bottom>
      <diagonal/>
    </border>
    <border>
      <left style="hair">
        <color theme="9" tint="-0.24994659260841701"/>
      </left>
      <right style="hair">
        <color theme="9" tint="-0.24994659260841701"/>
      </right>
      <top style="thin">
        <color auto="1"/>
      </top>
      <bottom style="hair">
        <color theme="9" tint="-0.2499465926084170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medium">
        <color auto="1"/>
      </top>
      <bottom style="thin">
        <color auto="1"/>
      </bottom>
      <diagonal/>
    </border>
    <border>
      <left/>
      <right/>
      <top style="thin">
        <color auto="1"/>
      </top>
      <bottom style="hair">
        <color auto="1"/>
      </bottom>
      <diagonal/>
    </border>
    <border>
      <left/>
      <right style="medium">
        <color auto="1"/>
      </right>
      <top style="thin">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auto="1"/>
      </right>
      <top style="hair">
        <color auto="1"/>
      </top>
      <bottom style="hair">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hair">
        <color theme="9" tint="-0.24994659260841701"/>
      </right>
      <top style="thin">
        <color auto="1"/>
      </top>
      <bottom style="hair">
        <color theme="9" tint="-0.24994659260841701"/>
      </bottom>
      <diagonal/>
    </border>
    <border>
      <left style="thin">
        <color auto="1"/>
      </left>
      <right/>
      <top/>
      <bottom/>
      <diagonal/>
    </border>
    <border>
      <left/>
      <right/>
      <top style="medium">
        <color theme="1"/>
      </top>
      <bottom/>
      <diagonal/>
    </border>
    <border>
      <left/>
      <right style="medium">
        <color auto="1"/>
      </right>
      <top style="medium">
        <color auto="1"/>
      </top>
      <bottom style="hair">
        <color auto="1"/>
      </bottom>
      <diagonal/>
    </border>
    <border>
      <left/>
      <right/>
      <top style="medium">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hair">
        <color auto="1"/>
      </top>
      <bottom style="medium">
        <color auto="1"/>
      </bottom>
      <diagonal/>
    </border>
    <border>
      <left style="medium">
        <color auto="1"/>
      </left>
      <right/>
      <top style="medium">
        <color auto="1"/>
      </top>
      <bottom style="hair">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hair">
        <color auto="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hair">
        <color rgb="FF0000FF"/>
      </bottom>
      <diagonal/>
    </border>
    <border>
      <left/>
      <right/>
      <top style="hair">
        <color rgb="FF0000FF"/>
      </top>
      <bottom style="medium">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hair">
        <color theme="1"/>
      </top>
      <bottom style="hair">
        <color theme="1"/>
      </bottom>
      <diagonal/>
    </border>
    <border>
      <left/>
      <right style="thin">
        <color theme="1"/>
      </right>
      <top style="hair">
        <color theme="1"/>
      </top>
      <bottom style="hair">
        <color theme="1"/>
      </bottom>
      <diagonal/>
    </border>
    <border>
      <left/>
      <right/>
      <top style="thin">
        <color auto="1"/>
      </top>
      <bottom style="hair">
        <color theme="9" tint="-0.24994659260841701"/>
      </bottom>
      <diagonal/>
    </border>
    <border>
      <left style="thin">
        <color theme="1"/>
      </left>
      <right/>
      <top style="hair">
        <color theme="9" tint="-0.24994659260841701"/>
      </top>
      <bottom style="hair">
        <color theme="9" tint="-0.24994659260841701"/>
      </bottom>
      <diagonal/>
    </border>
    <border>
      <left/>
      <right/>
      <top style="hair">
        <color theme="9" tint="-0.24994659260841701"/>
      </top>
      <bottom style="hair">
        <color theme="9" tint="-0.24994659260841701"/>
      </bottom>
      <diagonal/>
    </border>
    <border>
      <left/>
      <right/>
      <top style="hair">
        <color theme="9" tint="-0.24994659260841701"/>
      </top>
      <bottom style="medium">
        <color auto="1"/>
      </bottom>
      <diagonal/>
    </border>
    <border>
      <left style="thin">
        <color auto="1"/>
      </left>
      <right/>
      <top style="thin">
        <color auto="1"/>
      </top>
      <bottom style="hair">
        <color theme="9" tint="-0.24994659260841701"/>
      </bottom>
      <diagonal/>
    </border>
    <border>
      <left/>
      <right style="thin">
        <color auto="1"/>
      </right>
      <top style="thin">
        <color auto="1"/>
      </top>
      <bottom style="hair">
        <color theme="9" tint="-0.24994659260841701"/>
      </bottom>
      <diagonal/>
    </border>
    <border>
      <left style="thin">
        <color auto="1"/>
      </left>
      <right/>
      <top style="hair">
        <color theme="9" tint="-0.24994659260841701"/>
      </top>
      <bottom style="medium">
        <color auto="1"/>
      </bottom>
      <diagonal/>
    </border>
    <border>
      <left/>
      <right style="thin">
        <color auto="1"/>
      </right>
      <top style="hair">
        <color theme="9" tint="-0.24994659260841701"/>
      </top>
      <bottom style="medium">
        <color auto="1"/>
      </bottom>
      <diagonal/>
    </border>
    <border>
      <left/>
      <right style="thin">
        <color auto="1"/>
      </right>
      <top style="hair">
        <color theme="9" tint="-0.24994659260841701"/>
      </top>
      <bottom style="hair">
        <color theme="9" tint="-0.24994659260841701"/>
      </bottom>
      <diagonal/>
    </border>
    <border>
      <left style="thin">
        <color auto="1"/>
      </left>
      <right/>
      <top style="hair">
        <color theme="9" tint="-0.24994659260841701"/>
      </top>
      <bottom style="hair">
        <color theme="9" tint="-0.24994659260841701"/>
      </bottom>
      <diagonal/>
    </border>
    <border>
      <left/>
      <right/>
      <top style="hair">
        <color theme="9" tint="-0.24994659260841701"/>
      </top>
      <bottom/>
      <diagonal/>
    </border>
    <border>
      <left/>
      <right style="thin">
        <color auto="1"/>
      </right>
      <top style="hair">
        <color theme="9" tint="-0.24994659260841701"/>
      </top>
      <bottom/>
      <diagonal/>
    </border>
    <border>
      <left style="thin">
        <color theme="1"/>
      </left>
      <right/>
      <top style="hair">
        <color auto="1"/>
      </top>
      <bottom style="hair">
        <color auto="1"/>
      </bottom>
      <diagonal/>
    </border>
    <border>
      <left style="medium">
        <color auto="1"/>
      </left>
      <right/>
      <top style="thin">
        <color auto="1"/>
      </top>
      <bottom style="hair">
        <color rgb="FF0000FF"/>
      </bottom>
      <diagonal/>
    </border>
    <border>
      <left style="medium">
        <color auto="1"/>
      </left>
      <right/>
      <top style="hair">
        <color rgb="FF0000FF"/>
      </top>
      <bottom style="medium">
        <color auto="1"/>
      </bottom>
      <diagonal/>
    </border>
    <border>
      <left/>
      <right/>
      <top style="hair">
        <color auto="1"/>
      </top>
      <bottom/>
      <diagonal/>
    </border>
    <border>
      <left style="thin">
        <color auto="1"/>
      </left>
      <right/>
      <top style="hair">
        <color theme="9" tint="-0.24994659260841701"/>
      </top>
      <bottom/>
      <diagonal/>
    </border>
    <border>
      <left style="thin">
        <color auto="1"/>
      </left>
      <right/>
      <top style="hair">
        <color auto="1"/>
      </top>
      <bottom/>
      <diagonal/>
    </border>
    <border>
      <left style="medium">
        <color auto="1"/>
      </left>
      <right/>
      <top style="hair">
        <color theme="1"/>
      </top>
      <bottom style="hair">
        <color theme="1"/>
      </bottom>
      <diagonal/>
    </border>
    <border>
      <left style="thin">
        <color auto="1"/>
      </left>
      <right style="thin">
        <color auto="1"/>
      </right>
      <top style="medium">
        <color auto="1"/>
      </top>
      <bottom/>
      <diagonal/>
    </border>
    <border>
      <left/>
      <right style="thin">
        <color auto="1"/>
      </right>
      <top style="medium">
        <color auto="1"/>
      </top>
      <bottom/>
      <diagonal/>
    </border>
    <border>
      <left style="thin">
        <color auto="1"/>
      </left>
      <right/>
      <top style="medium">
        <color auto="1"/>
      </top>
      <bottom/>
      <diagonal/>
    </border>
    <border>
      <left/>
      <right style="thin">
        <color auto="1"/>
      </right>
      <top/>
      <bottom style="medium">
        <color auto="1"/>
      </bottom>
      <diagonal/>
    </border>
    <border>
      <left style="thin">
        <color auto="1"/>
      </left>
      <right/>
      <top style="hair">
        <color theme="9" tint="-0.24994659260841701"/>
      </top>
      <bottom style="thin">
        <color auto="1"/>
      </bottom>
      <diagonal/>
    </border>
    <border>
      <left/>
      <right/>
      <top style="hair">
        <color theme="9" tint="-0.24994659260841701"/>
      </top>
      <bottom style="thin">
        <color auto="1"/>
      </bottom>
      <diagonal/>
    </border>
    <border>
      <left/>
      <right style="thin">
        <color auto="1"/>
      </right>
      <top style="hair">
        <color theme="9" tint="-0.24994659260841701"/>
      </top>
      <bottom style="thin">
        <color auto="1"/>
      </bottom>
      <diagonal/>
    </border>
    <border>
      <left style="medium">
        <color auto="1"/>
      </left>
      <right style="hair">
        <color theme="9" tint="-0.24994659260841701"/>
      </right>
      <top style="thin">
        <color auto="1"/>
      </top>
      <bottom style="hair">
        <color theme="9" tint="-0.24994659260841701"/>
      </bottom>
      <diagonal/>
    </border>
    <border>
      <left style="medium">
        <color auto="1"/>
      </left>
      <right style="hair">
        <color theme="9" tint="-0.24994659260841701"/>
      </right>
      <top style="hair">
        <color theme="9" tint="-0.24994659260841701"/>
      </top>
      <bottom style="hair">
        <color theme="9" tint="-0.2499465926084170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style="hair">
        <color theme="1"/>
      </top>
      <bottom style="thin">
        <color auto="1"/>
      </bottom>
      <diagonal/>
    </border>
    <border>
      <left/>
      <right/>
      <top style="hair">
        <color theme="1"/>
      </top>
      <bottom style="thin">
        <color auto="1"/>
      </bottom>
      <diagonal/>
    </border>
    <border>
      <left/>
      <right style="thin">
        <color theme="1"/>
      </right>
      <top style="hair">
        <color theme="1"/>
      </top>
      <bottom style="thin">
        <color auto="1"/>
      </bottom>
      <diagonal/>
    </border>
    <border>
      <left style="thin">
        <color theme="1"/>
      </left>
      <right/>
      <top style="hair">
        <color theme="9" tint="-0.24994659260841701"/>
      </top>
      <bottom style="thin">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medium">
        <color auto="1"/>
      </right>
      <top style="hair">
        <color auto="1"/>
      </top>
      <bottom style="thin">
        <color auto="1"/>
      </bottom>
      <diagonal/>
    </border>
    <border>
      <left/>
      <right/>
      <top style="medium">
        <color auto="1"/>
      </top>
      <bottom style="thin">
        <color auto="1"/>
      </bottom>
      <diagonal/>
    </border>
    <border>
      <left/>
      <right style="thin">
        <color rgb="FFFFFFFF"/>
      </right>
      <top/>
      <bottom/>
      <diagonal/>
    </border>
    <border>
      <left style="thin">
        <color rgb="FFFFFFFF"/>
      </left>
      <right/>
      <top/>
      <bottom/>
      <diagonal/>
    </border>
    <border>
      <left style="hair">
        <color theme="9" tint="-0.24994659260841701"/>
      </left>
      <right style="thin">
        <color auto="1"/>
      </right>
      <top style="thin">
        <color auto="1"/>
      </top>
      <bottom style="hair">
        <color theme="9" tint="-0.24994659260841701"/>
      </bottom>
      <diagonal/>
    </border>
    <border>
      <left style="thin">
        <color auto="1"/>
      </left>
      <right style="hair">
        <color theme="9" tint="-0.24994659260841701"/>
      </right>
      <top style="hair">
        <color theme="9" tint="-0.24994659260841701"/>
      </top>
      <bottom style="hair">
        <color theme="9" tint="-0.24994659260841701"/>
      </bottom>
      <diagonal/>
    </border>
    <border>
      <left style="hair">
        <color theme="9" tint="-0.24994659260841701"/>
      </left>
      <right style="hair">
        <color theme="9" tint="-0.24994659260841701"/>
      </right>
      <top style="hair">
        <color theme="9" tint="-0.24994659260841701"/>
      </top>
      <bottom style="hair">
        <color theme="9" tint="-0.24994659260841701"/>
      </bottom>
      <diagonal/>
    </border>
    <border>
      <left style="hair">
        <color theme="9" tint="-0.24994659260841701"/>
      </left>
      <right style="thin">
        <color auto="1"/>
      </right>
      <top style="hair">
        <color theme="9" tint="-0.24994659260841701"/>
      </top>
      <bottom style="hair">
        <color theme="9" tint="-0.24994659260841701"/>
      </bottom>
      <diagonal/>
    </border>
    <border>
      <left style="medium">
        <color auto="1"/>
      </left>
      <right/>
      <top style="thin">
        <color auto="1"/>
      </top>
      <bottom style="hair">
        <color theme="9" tint="-0.24994659260841701"/>
      </bottom>
      <diagonal/>
    </border>
    <border>
      <left style="thin">
        <color auto="1"/>
      </left>
      <right style="thin">
        <color auto="1"/>
      </right>
      <top style="thin">
        <color auto="1"/>
      </top>
      <bottom style="hair">
        <color theme="9" tint="-0.24994659260841701"/>
      </bottom>
      <diagonal/>
    </border>
    <border>
      <left style="medium">
        <color auto="1"/>
      </left>
      <right/>
      <top style="hair">
        <color theme="9" tint="-0.24994659260841701"/>
      </top>
      <bottom style="hair">
        <color theme="9" tint="-0.24994659260841701"/>
      </bottom>
      <diagonal/>
    </border>
    <border>
      <left/>
      <right style="thin">
        <color rgb="FF0000FF"/>
      </right>
      <top style="hair">
        <color theme="9" tint="-0.24994659260841701"/>
      </top>
      <bottom style="hair">
        <color theme="9" tint="-0.24994659260841701"/>
      </bottom>
      <diagonal/>
    </border>
    <border>
      <left style="thin">
        <color rgb="FF0000FF"/>
      </left>
      <right style="thin">
        <color rgb="FF0000FF"/>
      </right>
      <top style="hair">
        <color theme="9" tint="-0.24994659260841701"/>
      </top>
      <bottom style="hair">
        <color theme="9" tint="-0.24994659260841701"/>
      </bottom>
      <diagonal/>
    </border>
    <border>
      <left style="thin">
        <color rgb="FF0000FF"/>
      </left>
      <right/>
      <top style="hair">
        <color theme="9" tint="-0.24994659260841701"/>
      </top>
      <bottom style="hair">
        <color theme="9" tint="-0.24994659260841701"/>
      </bottom>
      <diagonal/>
    </border>
    <border>
      <left style="thin">
        <color rgb="FF0000FF"/>
      </left>
      <right style="medium">
        <color auto="1"/>
      </right>
      <top style="hair">
        <color theme="9" tint="-0.24994659260841701"/>
      </top>
      <bottom style="hair">
        <color theme="9" tint="-0.24994659260841701"/>
      </bottom>
      <diagonal/>
    </border>
    <border>
      <left/>
      <right style="medium">
        <color auto="1"/>
      </right>
      <top style="hair">
        <color theme="9" tint="-0.24994659260841701"/>
      </top>
      <bottom style="hair">
        <color theme="9" tint="-0.24994659260841701"/>
      </bottom>
      <diagonal/>
    </border>
    <border>
      <left/>
      <right style="medium">
        <color auto="1"/>
      </right>
      <top style="thin">
        <color auto="1"/>
      </top>
      <bottom style="hair">
        <color theme="9" tint="-0.24994659260841701"/>
      </bottom>
      <diagonal/>
    </border>
    <border>
      <left style="medium">
        <color auto="1"/>
      </left>
      <right/>
      <top style="hair">
        <color theme="9" tint="-0.24994659260841701"/>
      </top>
      <bottom style="medium">
        <color auto="1"/>
      </bottom>
      <diagonal/>
    </border>
    <border>
      <left/>
      <right style="medium">
        <color auto="1"/>
      </right>
      <top style="hair">
        <color theme="9" tint="-0.24994659260841701"/>
      </top>
      <bottom style="medium">
        <color auto="1"/>
      </bottom>
      <diagonal/>
    </border>
    <border>
      <left style="medium">
        <color auto="1"/>
      </left>
      <right/>
      <top/>
      <bottom style="hair">
        <color theme="9" tint="-0.24994659260841701"/>
      </bottom>
      <diagonal/>
    </border>
    <border>
      <left/>
      <right/>
      <top/>
      <bottom style="hair">
        <color theme="9" tint="-0.24994659260841701"/>
      </bottom>
      <diagonal/>
    </border>
    <border>
      <left/>
      <right style="thin">
        <color auto="1"/>
      </right>
      <top/>
      <bottom style="hair">
        <color theme="9" tint="-0.24994659260841701"/>
      </bottom>
      <diagonal/>
    </border>
    <border>
      <left style="thin">
        <color auto="1"/>
      </left>
      <right style="thin">
        <color auto="1"/>
      </right>
      <top/>
      <bottom style="hair">
        <color theme="9" tint="-0.24994659260841701"/>
      </bottom>
      <diagonal/>
    </border>
    <border>
      <left/>
      <right style="thin">
        <color rgb="FF0000FF"/>
      </right>
      <top/>
      <bottom style="hair">
        <color theme="9" tint="-0.24994659260841701"/>
      </bottom>
      <diagonal/>
    </border>
    <border>
      <left style="thin">
        <color rgb="FF0000FF"/>
      </left>
      <right style="thin">
        <color rgb="FF0000FF"/>
      </right>
      <top/>
      <bottom style="hair">
        <color theme="9" tint="-0.24994659260841701"/>
      </bottom>
      <diagonal/>
    </border>
    <border>
      <left style="thin">
        <color rgb="FF0000FF"/>
      </left>
      <right/>
      <top/>
      <bottom style="hair">
        <color theme="9" tint="-0.24994659260841701"/>
      </bottom>
      <diagonal/>
    </border>
    <border>
      <left style="thin">
        <color rgb="FF0000FF"/>
      </left>
      <right style="medium">
        <color auto="1"/>
      </right>
      <top/>
      <bottom style="hair">
        <color theme="9" tint="-0.24994659260841701"/>
      </bottom>
      <diagonal/>
    </border>
    <border>
      <left style="medium">
        <color auto="1"/>
      </left>
      <right style="hair">
        <color theme="9" tint="-0.24994659260841701"/>
      </right>
      <top style="hair">
        <color theme="9" tint="-0.24994659260841701"/>
      </top>
      <bottom style="medium">
        <color auto="1"/>
      </bottom>
      <diagonal/>
    </border>
    <border>
      <left style="hair">
        <color theme="9" tint="-0.24994659260841701"/>
      </left>
      <right style="hair">
        <color theme="9" tint="-0.24994659260841701"/>
      </right>
      <top style="hair">
        <color theme="9" tint="-0.24994659260841701"/>
      </top>
      <bottom style="medium">
        <color auto="1"/>
      </bottom>
      <diagonal/>
    </border>
    <border>
      <left style="hair">
        <color theme="9" tint="-0.24994659260841701"/>
      </left>
      <right style="thin">
        <color auto="1"/>
      </right>
      <top style="hair">
        <color theme="9" tint="-0.24994659260841701"/>
      </top>
      <bottom style="medium">
        <color auto="1"/>
      </bottom>
      <diagonal/>
    </border>
    <border>
      <left style="medium">
        <color auto="1"/>
      </left>
      <right/>
      <top style="hair">
        <color theme="9" tint="-0.24994659260841701"/>
      </top>
      <bottom/>
      <diagonal/>
    </border>
    <border>
      <left style="thin">
        <color auto="1"/>
      </left>
      <right style="hair">
        <color theme="9" tint="-0.24994659260841701"/>
      </right>
      <top style="hair">
        <color theme="9" tint="-0.24994659260841701"/>
      </top>
      <bottom style="medium">
        <color auto="1"/>
      </bottom>
      <diagonal/>
    </border>
    <border>
      <left style="hair">
        <color theme="9" tint="-0.24994659260841701"/>
      </left>
      <right style="medium">
        <color auto="1"/>
      </right>
      <top style="hair">
        <color theme="9" tint="-0.24994659260841701"/>
      </top>
      <bottom style="hair">
        <color theme="9" tint="-0.24994659260841701"/>
      </bottom>
      <diagonal/>
    </border>
    <border>
      <left style="hair">
        <color theme="9" tint="-0.24994659260841701"/>
      </left>
      <right style="medium">
        <color auto="1"/>
      </right>
      <top style="hair">
        <color theme="9" tint="-0.24994659260841701"/>
      </top>
      <bottom style="medium">
        <color auto="1"/>
      </bottom>
      <diagonal/>
    </border>
    <border>
      <left style="hair">
        <color theme="9" tint="-0.24994659260841701"/>
      </left>
      <right/>
      <top style="hair">
        <color theme="9" tint="-0.24994659260841701"/>
      </top>
      <bottom style="hair">
        <color theme="9" tint="-0.24994659260841701"/>
      </bottom>
      <diagonal/>
    </border>
    <border>
      <left/>
      <right style="hair">
        <color theme="9" tint="-0.24994659260841701"/>
      </right>
      <top style="hair">
        <color theme="9" tint="-0.24994659260841701"/>
      </top>
      <bottom style="hair">
        <color theme="9" tint="-0.24994659260841701"/>
      </bottom>
      <diagonal/>
    </border>
    <border>
      <left/>
      <right style="thin">
        <color auto="1"/>
      </right>
      <top style="hair">
        <color rgb="FF0000FF"/>
      </top>
      <bottom style="medium">
        <color auto="1"/>
      </bottom>
      <diagonal/>
    </border>
    <border>
      <left/>
      <right style="thin">
        <color auto="1"/>
      </right>
      <top style="medium">
        <color auto="1"/>
      </top>
      <bottom style="thin">
        <color auto="1"/>
      </bottom>
      <diagonal/>
    </border>
    <border>
      <left style="medium">
        <color auto="1"/>
      </left>
      <right/>
      <top style="hair">
        <color rgb="FF0000FF"/>
      </top>
      <bottom/>
      <diagonal/>
    </border>
    <border>
      <left/>
      <right/>
      <top style="hair">
        <color rgb="FF0000FF"/>
      </top>
      <bottom/>
      <diagonal/>
    </border>
    <border>
      <left/>
      <right style="thin">
        <color auto="1"/>
      </right>
      <top style="hair">
        <color rgb="FF0000FF"/>
      </top>
      <bottom/>
      <diagonal/>
    </border>
    <border>
      <left style="thin">
        <color auto="1"/>
      </left>
      <right/>
      <top/>
      <bottom style="hair">
        <color theme="9" tint="-0.24994659260841701"/>
      </bottom>
      <diagonal/>
    </border>
    <border>
      <left/>
      <right style="thin">
        <color auto="1"/>
      </right>
      <top/>
      <bottom style="hair">
        <color rgb="FF0000FF"/>
      </bottom>
      <diagonal/>
    </border>
    <border>
      <left/>
      <right style="thin">
        <color auto="1"/>
      </right>
      <top style="hair">
        <color rgb="FF0000FF"/>
      </top>
      <bottom style="hair">
        <color rgb="FF0000FF"/>
      </bottom>
      <diagonal/>
    </border>
    <border>
      <left style="thin">
        <color auto="1"/>
      </left>
      <right/>
      <top/>
      <bottom style="hair">
        <color auto="1"/>
      </bottom>
      <diagonal/>
    </border>
    <border>
      <left/>
      <right style="medium">
        <color auto="1"/>
      </right>
      <top/>
      <bottom style="hair">
        <color auto="1"/>
      </bottom>
      <diagonal/>
    </border>
    <border>
      <left style="hair">
        <color auto="1"/>
      </left>
      <right style="hair">
        <color auto="1"/>
      </right>
      <top/>
      <bottom style="hair">
        <color auto="1"/>
      </bottom>
      <diagonal/>
    </border>
    <border>
      <left style="medium">
        <color auto="1"/>
      </left>
      <right/>
      <top style="hair">
        <color rgb="FF0000FF"/>
      </top>
      <bottom style="hair">
        <color auto="1"/>
      </bottom>
      <diagonal/>
    </border>
    <border>
      <left style="hair">
        <color auto="1"/>
      </left>
      <right/>
      <top/>
      <bottom style="hair">
        <color auto="1"/>
      </bottom>
      <diagonal/>
    </border>
    <border>
      <left/>
      <right/>
      <top style="hair">
        <color rgb="FF0000FF"/>
      </top>
      <bottom style="hair">
        <color auto="1"/>
      </bottom>
      <diagonal/>
    </border>
    <border>
      <left/>
      <right style="thin">
        <color auto="1"/>
      </right>
      <top style="hair">
        <color rgb="FF0000FF"/>
      </top>
      <bottom style="hair">
        <color auto="1"/>
      </bottom>
      <diagonal/>
    </border>
    <border>
      <left style="thin">
        <color auto="1"/>
      </left>
      <right/>
      <top style="hair">
        <color theme="9" tint="-0.24994659260841701"/>
      </top>
      <bottom style="hair">
        <color auto="1"/>
      </bottom>
      <diagonal/>
    </border>
    <border>
      <left/>
      <right/>
      <top style="hair">
        <color theme="9" tint="-0.24994659260841701"/>
      </top>
      <bottom style="hair">
        <color auto="1"/>
      </bottom>
      <diagonal/>
    </border>
    <border>
      <left/>
      <right style="thin">
        <color auto="1"/>
      </right>
      <top style="hair">
        <color theme="9" tint="-0.24994659260841701"/>
      </top>
      <bottom style="hair">
        <color auto="1"/>
      </bottom>
      <diagonal/>
    </border>
    <border>
      <left/>
      <right style="hair">
        <color auto="1"/>
      </right>
      <top style="hair">
        <color auto="1"/>
      </top>
      <bottom style="hair">
        <color auto="1"/>
      </bottom>
      <diagonal/>
    </border>
    <border>
      <left/>
      <right/>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style="hair">
        <color auto="1"/>
      </left>
      <right/>
      <top style="hair">
        <color auto="1"/>
      </top>
      <bottom style="hair">
        <color auto="1"/>
      </bottom>
      <diagonal/>
    </border>
    <border>
      <left/>
      <right style="hair">
        <color auto="1"/>
      </right>
      <top style="hair">
        <color auto="1"/>
      </top>
      <bottom/>
      <diagonal/>
    </border>
    <border>
      <left/>
      <right style="hair">
        <color auto="1"/>
      </right>
      <top/>
      <bottom/>
      <diagonal/>
    </border>
    <border>
      <left style="hair">
        <color auto="1"/>
      </left>
      <right/>
      <top style="hair">
        <color rgb="FF0000FF"/>
      </top>
      <bottom/>
      <diagonal/>
    </border>
    <border>
      <left/>
      <right style="hair">
        <color auto="1"/>
      </right>
      <top/>
      <bottom style="hair">
        <color auto="1"/>
      </bottom>
      <diagonal/>
    </border>
    <border>
      <left/>
      <right/>
      <top/>
      <bottom style="hair">
        <color theme="1"/>
      </bottom>
      <diagonal/>
    </border>
    <border>
      <left/>
      <right style="thin">
        <color theme="1"/>
      </right>
      <top/>
      <bottom style="hair">
        <color theme="1"/>
      </bottom>
      <diagonal/>
    </border>
    <border>
      <left style="medium">
        <color rgb="FF000000"/>
      </left>
      <right/>
      <top style="medium">
        <color rgb="FF000000"/>
      </top>
      <bottom/>
      <diagonal/>
    </border>
    <border>
      <left/>
      <right/>
      <top style="medium">
        <color rgb="FF000000"/>
      </top>
      <bottom/>
      <diagonal/>
    </border>
    <border>
      <left/>
      <right style="thin">
        <color auto="1"/>
      </right>
      <top style="medium">
        <color rgb="FF000000"/>
      </top>
      <bottom/>
      <diagonal/>
    </border>
    <border>
      <left/>
      <right style="medium">
        <color auto="1"/>
      </right>
      <top style="medium">
        <color rgb="FF000000"/>
      </top>
      <bottom/>
      <diagonal/>
    </border>
    <border>
      <left style="medium">
        <color rgb="FF000000"/>
      </left>
      <right/>
      <top/>
      <bottom style="thin">
        <color auto="1"/>
      </bottom>
      <diagonal/>
    </border>
    <border>
      <left style="medium">
        <color rgb="FF000000"/>
      </left>
      <right/>
      <top style="hair">
        <color rgb="FF000000"/>
      </top>
      <bottom style="hair">
        <color rgb="FF7D9632"/>
      </bottom>
      <diagonal/>
    </border>
    <border>
      <left/>
      <right/>
      <top style="hair">
        <color rgb="FF000000"/>
      </top>
      <bottom style="hair">
        <color rgb="FF7D9632"/>
      </bottom>
      <diagonal/>
    </border>
    <border>
      <left style="thin">
        <color auto="1"/>
      </left>
      <right/>
      <top style="thin">
        <color auto="1"/>
      </top>
      <bottom style="hair">
        <color rgb="FF7D9632"/>
      </bottom>
      <diagonal/>
    </border>
    <border>
      <left/>
      <right/>
      <top style="thin">
        <color auto="1"/>
      </top>
      <bottom style="hair">
        <color rgb="FF7D9632"/>
      </bottom>
      <diagonal/>
    </border>
    <border>
      <left/>
      <right style="thin">
        <color auto="1"/>
      </right>
      <top style="thin">
        <color auto="1"/>
      </top>
      <bottom style="hair">
        <color rgb="FF7D9632"/>
      </bottom>
      <diagonal/>
    </border>
    <border>
      <left/>
      <right/>
      <top style="thin">
        <color auto="1"/>
      </top>
      <bottom style="hair">
        <color rgb="FF000000"/>
      </bottom>
      <diagonal/>
    </border>
    <border>
      <left/>
      <right style="thin">
        <color rgb="FF000000"/>
      </right>
      <top style="thin">
        <color auto="1"/>
      </top>
      <bottom style="hair">
        <color rgb="FF000000"/>
      </bottom>
      <diagonal/>
    </border>
    <border>
      <left style="thin">
        <color rgb="FF000000"/>
      </left>
      <right/>
      <top style="hair">
        <color rgb="FF7D9632"/>
      </top>
      <bottom style="hair">
        <color rgb="FF000000"/>
      </bottom>
      <diagonal/>
    </border>
    <border>
      <left/>
      <right style="medium">
        <color auto="1"/>
      </right>
      <top style="hair">
        <color rgb="FF7D9632"/>
      </top>
      <bottom style="hair">
        <color rgb="FF000000"/>
      </bottom>
      <diagonal/>
    </border>
    <border>
      <left style="medium">
        <color rgb="FF000000"/>
      </left>
      <right/>
      <top style="hair">
        <color rgb="FF7D9632"/>
      </top>
      <bottom style="hair">
        <color rgb="FF000000"/>
      </bottom>
      <diagonal/>
    </border>
    <border>
      <left/>
      <right/>
      <top style="hair">
        <color rgb="FF7D9632"/>
      </top>
      <bottom style="hair">
        <color rgb="FF000000"/>
      </bottom>
      <diagonal/>
    </border>
    <border>
      <left/>
      <right style="thin">
        <color auto="1"/>
      </right>
      <top style="hair">
        <color auto="1"/>
      </top>
      <bottom style="hair">
        <color auto="1"/>
      </bottom>
      <diagonal/>
    </border>
    <border>
      <left style="thin">
        <color auto="1"/>
      </left>
      <right/>
      <top style="hair">
        <color rgb="FF7D9632"/>
      </top>
      <bottom style="hair">
        <color rgb="FF7D9632"/>
      </bottom>
      <diagonal/>
    </border>
    <border>
      <left/>
      <right/>
      <top style="hair">
        <color rgb="FF7D9632"/>
      </top>
      <bottom style="hair">
        <color rgb="FF7D9632"/>
      </bottom>
      <diagonal/>
    </border>
    <border>
      <left/>
      <right style="thin">
        <color auto="1"/>
      </right>
      <top style="hair">
        <color rgb="FF7D9632"/>
      </top>
      <bottom style="hair">
        <color rgb="FF7D9632"/>
      </bottom>
      <diagonal/>
    </border>
    <border>
      <left/>
      <right/>
      <top style="hair">
        <color rgb="FF000000"/>
      </top>
      <bottom style="hair">
        <color auto="1"/>
      </bottom>
      <diagonal/>
    </border>
    <border>
      <left/>
      <right style="thin">
        <color auto="1"/>
      </right>
      <top style="hair">
        <color rgb="FF000000"/>
      </top>
      <bottom style="hair">
        <color auto="1"/>
      </bottom>
      <diagonal/>
    </border>
    <border>
      <left style="thin">
        <color auto="1"/>
      </left>
      <right/>
      <top style="hair">
        <color rgb="FF000000"/>
      </top>
      <bottom style="hair">
        <color rgb="FF000000"/>
      </bottom>
      <diagonal/>
    </border>
    <border>
      <left/>
      <right style="medium">
        <color auto="1"/>
      </right>
      <top style="hair">
        <color rgb="FF000000"/>
      </top>
      <bottom style="hair">
        <color rgb="FF000000"/>
      </bottom>
      <diagonal/>
    </border>
    <border>
      <left/>
      <right/>
      <top style="hair">
        <color auto="1"/>
      </top>
      <bottom style="hair">
        <color rgb="FF000000"/>
      </bottom>
      <diagonal/>
    </border>
    <border>
      <left/>
      <right style="thin">
        <color rgb="FF000000"/>
      </right>
      <top style="hair">
        <color auto="1"/>
      </top>
      <bottom style="hair">
        <color rgb="FF000000"/>
      </bottom>
      <diagonal/>
    </border>
    <border>
      <left style="medium">
        <color rgb="FF000000"/>
      </left>
      <right/>
      <top style="hair">
        <color rgb="FF7D9632"/>
      </top>
      <bottom style="medium">
        <color rgb="FF000000"/>
      </bottom>
      <diagonal/>
    </border>
    <border>
      <left/>
      <right/>
      <top style="hair">
        <color rgb="FF7D9632"/>
      </top>
      <bottom style="medium">
        <color rgb="FF000000"/>
      </bottom>
      <diagonal/>
    </border>
    <border>
      <left/>
      <right/>
      <top style="hair">
        <color auto="1"/>
      </top>
      <bottom style="medium">
        <color rgb="FF000000"/>
      </bottom>
      <diagonal/>
    </border>
    <border>
      <left/>
      <right style="thin">
        <color auto="1"/>
      </right>
      <top style="hair">
        <color auto="1"/>
      </top>
      <bottom style="medium">
        <color rgb="FF000000"/>
      </bottom>
      <diagonal/>
    </border>
    <border>
      <left style="thin">
        <color auto="1"/>
      </left>
      <right/>
      <top style="hair">
        <color rgb="FF7D9632"/>
      </top>
      <bottom style="medium">
        <color rgb="FF000000"/>
      </bottom>
      <diagonal/>
    </border>
    <border>
      <left/>
      <right style="thin">
        <color auto="1"/>
      </right>
      <top style="hair">
        <color rgb="FF7D9632"/>
      </top>
      <bottom style="medium">
        <color rgb="FF000000"/>
      </bottom>
      <diagonal/>
    </border>
    <border>
      <left style="thin">
        <color auto="1"/>
      </left>
      <right/>
      <top style="hair">
        <color auto="1"/>
      </top>
      <bottom style="medium">
        <color rgb="FF000000"/>
      </bottom>
      <diagonal/>
    </border>
    <border>
      <left/>
      <right/>
      <top style="hair">
        <color rgb="FF000000"/>
      </top>
      <bottom style="medium">
        <color rgb="FF000000"/>
      </bottom>
      <diagonal/>
    </border>
    <border>
      <left/>
      <right style="thin">
        <color auto="1"/>
      </right>
      <top style="hair">
        <color rgb="FF000000"/>
      </top>
      <bottom style="medium">
        <color rgb="FF000000"/>
      </bottom>
      <diagonal/>
    </border>
    <border>
      <left style="thin">
        <color auto="1"/>
      </left>
      <right/>
      <top style="hair">
        <color rgb="FF000000"/>
      </top>
      <bottom style="medium">
        <color rgb="FF000000"/>
      </bottom>
      <diagonal/>
    </border>
    <border>
      <left/>
      <right style="medium">
        <color auto="1"/>
      </right>
      <top style="hair">
        <color rgb="FF000000"/>
      </top>
      <bottom style="medium">
        <color rgb="FF000000"/>
      </bottom>
      <diagonal/>
    </border>
    <border>
      <left style="hair">
        <color auto="1"/>
      </left>
      <right/>
      <top style="thin">
        <color auto="1"/>
      </top>
      <bottom style="hair">
        <color auto="1"/>
      </bottom>
      <diagonal/>
    </border>
    <border>
      <left style="hair">
        <color auto="1"/>
      </left>
      <right/>
      <top/>
      <bottom/>
      <diagonal/>
    </border>
    <border>
      <left style="hair">
        <color auto="1"/>
      </left>
      <right/>
      <top style="thin">
        <color auto="1"/>
      </top>
      <bottom/>
      <diagonal/>
    </border>
    <border>
      <left style="hair">
        <color auto="1"/>
      </left>
      <right/>
      <top style="hair">
        <color auto="1"/>
      </top>
      <bottom style="thin">
        <color auto="1"/>
      </bottom>
      <diagonal/>
    </border>
    <border>
      <left/>
      <right style="thin">
        <color auto="1"/>
      </right>
      <top style="hair">
        <color auto="1"/>
      </top>
      <bottom style="thin">
        <color auto="1"/>
      </bottom>
      <diagonal/>
    </border>
    <border>
      <left style="medium">
        <color auto="1"/>
      </left>
      <right/>
      <top/>
      <bottom style="medium">
        <color theme="1"/>
      </bottom>
      <diagonal/>
    </border>
    <border>
      <left/>
      <right/>
      <top/>
      <bottom style="medium">
        <color theme="1"/>
      </bottom>
      <diagonal/>
    </border>
    <border>
      <left/>
      <right style="thin">
        <color theme="1"/>
      </right>
      <top/>
      <bottom style="medium">
        <color theme="1"/>
      </bottom>
      <diagonal/>
    </border>
    <border>
      <left style="thin">
        <color theme="1"/>
      </left>
      <right/>
      <top/>
      <bottom style="medium">
        <color theme="1"/>
      </bottom>
      <diagonal/>
    </border>
    <border>
      <left/>
      <right style="thin">
        <color auto="1"/>
      </right>
      <top/>
      <bottom style="medium">
        <color theme="1"/>
      </bottom>
      <diagonal/>
    </border>
    <border>
      <left style="thin">
        <color auto="1"/>
      </left>
      <right/>
      <top/>
      <bottom style="medium">
        <color theme="1"/>
      </bottom>
      <diagonal/>
    </border>
    <border>
      <left/>
      <right style="medium">
        <color auto="1"/>
      </right>
      <top/>
      <bottom style="medium">
        <color theme="1"/>
      </bottom>
      <diagonal/>
    </border>
    <border>
      <left/>
      <right style="thin">
        <color auto="1"/>
      </right>
      <top/>
      <bottom style="hair">
        <color auto="1"/>
      </bottom>
      <diagonal/>
    </border>
    <border>
      <left/>
      <right/>
      <top style="hair">
        <color auto="1"/>
      </top>
      <bottom style="hair">
        <color theme="9" tint="-0.24994659260841701"/>
      </bottom>
      <diagonal/>
    </border>
    <border>
      <left/>
      <right style="thin">
        <color auto="1"/>
      </right>
      <top style="hair">
        <color auto="1"/>
      </top>
      <bottom style="hair">
        <color theme="9" tint="-0.24994659260841701"/>
      </bottom>
      <diagonal/>
    </border>
    <border>
      <left/>
      <right/>
      <top style="hair">
        <color theme="1"/>
      </top>
      <bottom style="hair">
        <color auto="1"/>
      </bottom>
      <diagonal/>
    </border>
    <border>
      <left/>
      <right style="thin">
        <color theme="1"/>
      </right>
      <top style="hair">
        <color theme="1"/>
      </top>
      <bottom style="hair">
        <color auto="1"/>
      </bottom>
      <diagonal/>
    </border>
    <border>
      <left style="medium">
        <color auto="1"/>
      </left>
      <right/>
      <top style="hair">
        <color auto="1"/>
      </top>
      <bottom style="hair">
        <color theme="1"/>
      </bottom>
      <diagonal/>
    </border>
    <border>
      <left/>
      <right/>
      <top style="hair">
        <color auto="1"/>
      </top>
      <bottom style="hair">
        <color theme="1"/>
      </bottom>
      <diagonal/>
    </border>
    <border>
      <left/>
      <right style="thin">
        <color theme="1"/>
      </right>
      <top style="hair">
        <color auto="1"/>
      </top>
      <bottom style="hair">
        <color theme="1"/>
      </bottom>
      <diagonal/>
    </border>
    <border>
      <left style="medium">
        <color auto="1"/>
      </left>
      <right/>
      <top/>
      <bottom style="hair">
        <color theme="1"/>
      </bottom>
      <diagonal/>
    </border>
    <border>
      <left style="thin">
        <color theme="1"/>
      </left>
      <right/>
      <top style="hair">
        <color theme="9" tint="-0.24994659260841701"/>
      </top>
      <bottom style="hair">
        <color theme="1"/>
      </bottom>
      <diagonal/>
    </border>
    <border>
      <left/>
      <right/>
      <top style="hair">
        <color theme="9" tint="-0.24994659260841701"/>
      </top>
      <bottom style="hair">
        <color theme="1"/>
      </bottom>
      <diagonal/>
    </border>
    <border>
      <left/>
      <right style="thin">
        <color auto="1"/>
      </right>
      <top style="hair">
        <color theme="9" tint="-0.24994659260841701"/>
      </top>
      <bottom style="hair">
        <color theme="1"/>
      </bottom>
      <diagonal/>
    </border>
    <border>
      <left style="thin">
        <color auto="1"/>
      </left>
      <right/>
      <top style="hair">
        <color theme="9" tint="-0.24994659260841701"/>
      </top>
      <bottom style="hair">
        <color theme="1"/>
      </bottom>
      <diagonal/>
    </border>
    <border>
      <left style="thin">
        <color theme="1"/>
      </left>
      <right/>
      <top style="hair">
        <color theme="1"/>
      </top>
      <bottom style="hair">
        <color theme="1"/>
      </bottom>
      <diagonal/>
    </border>
    <border>
      <left/>
      <right style="thin">
        <color auto="1"/>
      </right>
      <top style="hair">
        <color theme="1"/>
      </top>
      <bottom style="hair">
        <color theme="1"/>
      </bottom>
      <diagonal/>
    </border>
    <border>
      <left style="thin">
        <color auto="1"/>
      </left>
      <right/>
      <top style="hair">
        <color theme="1"/>
      </top>
      <bottom style="hair">
        <color theme="1"/>
      </bottom>
      <diagonal/>
    </border>
    <border>
      <left style="thin">
        <color auto="1"/>
      </left>
      <right style="thin">
        <color auto="1"/>
      </right>
      <top style="hair">
        <color theme="1"/>
      </top>
      <bottom style="hair">
        <color theme="1"/>
      </bottom>
      <diagonal/>
    </border>
    <border>
      <left style="thin">
        <color theme="1"/>
      </left>
      <right/>
      <top style="hair">
        <color theme="1"/>
      </top>
      <bottom style="thin">
        <color auto="1"/>
      </bottom>
      <diagonal/>
    </border>
    <border>
      <left/>
      <right style="thin">
        <color auto="1"/>
      </right>
      <top style="hair">
        <color theme="1"/>
      </top>
      <bottom style="thin">
        <color auto="1"/>
      </bottom>
      <diagonal/>
    </border>
    <border>
      <left style="thin">
        <color auto="1"/>
      </left>
      <right/>
      <top style="hair">
        <color theme="1"/>
      </top>
      <bottom style="thin">
        <color auto="1"/>
      </bottom>
      <diagonal/>
    </border>
    <border>
      <left/>
      <right style="thin">
        <color indexed="64"/>
      </right>
      <top style="thin">
        <color auto="1"/>
      </top>
      <bottom style="hair">
        <color rgb="FF0000FF"/>
      </bottom>
      <diagonal/>
    </border>
    <border>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hair">
        <color auto="1"/>
      </left>
      <right style="medium">
        <color auto="1"/>
      </right>
      <top style="hair">
        <color auto="1"/>
      </top>
      <bottom style="hair">
        <color auto="1"/>
      </bottom>
      <diagonal/>
    </border>
    <border>
      <left style="hair">
        <color auto="1"/>
      </left>
      <right style="medium">
        <color auto="1"/>
      </right>
      <top/>
      <bottom style="hair">
        <color auto="1"/>
      </bottom>
      <diagonal/>
    </border>
    <border>
      <left/>
      <right style="hair">
        <color auto="1"/>
      </right>
      <top/>
      <bottom style="medium">
        <color auto="1"/>
      </bottom>
      <diagonal/>
    </border>
    <border>
      <left style="hair">
        <color auto="1"/>
      </left>
      <right style="hair">
        <color auto="1"/>
      </right>
      <top/>
      <bottom style="medium">
        <color auto="1"/>
      </bottom>
      <diagonal/>
    </border>
    <border>
      <left style="hair">
        <color auto="1"/>
      </left>
      <right/>
      <top style="hair">
        <color auto="1"/>
      </top>
      <bottom style="medium">
        <color auto="1"/>
      </bottom>
      <diagonal/>
    </border>
    <border>
      <left/>
      <right style="hair">
        <color auto="1"/>
      </right>
      <top style="thin">
        <color auto="1"/>
      </top>
      <bottom style="hair">
        <color rgb="FF000000"/>
      </bottom>
      <diagonal/>
    </border>
    <border>
      <left style="hair">
        <color auto="1"/>
      </left>
      <right style="hair">
        <color auto="1"/>
      </right>
      <top style="thin">
        <color auto="1"/>
      </top>
      <bottom style="hair">
        <color rgb="FF000000"/>
      </bottom>
      <diagonal/>
    </border>
    <border>
      <left style="hair">
        <color auto="1"/>
      </left>
      <right style="medium">
        <color auto="1"/>
      </right>
      <top style="thin">
        <color auto="1"/>
      </top>
      <bottom style="hair">
        <color rgb="FF000000"/>
      </bottom>
      <diagonal/>
    </border>
    <border>
      <left/>
      <right style="hair">
        <color auto="1"/>
      </right>
      <top style="hair">
        <color rgb="FF000000"/>
      </top>
      <bottom style="hair">
        <color auto="1"/>
      </bottom>
      <diagonal/>
    </border>
    <border>
      <left style="hair">
        <color auto="1"/>
      </left>
      <right style="hair">
        <color auto="1"/>
      </right>
      <top style="hair">
        <color rgb="FF000000"/>
      </top>
      <bottom style="hair">
        <color rgb="FF000000"/>
      </bottom>
      <diagonal/>
    </border>
    <border>
      <left style="hair">
        <color auto="1"/>
      </left>
      <right style="medium">
        <color auto="1"/>
      </right>
      <top style="hair">
        <color rgb="FF000000"/>
      </top>
      <bottom style="hair">
        <color rgb="FF000000"/>
      </bottom>
      <diagonal/>
    </border>
    <border>
      <left/>
      <right style="hair">
        <color auto="1"/>
      </right>
      <top style="hair">
        <color auto="1"/>
      </top>
      <bottom style="hair">
        <color rgb="FF000000"/>
      </bottom>
      <diagonal/>
    </border>
    <border>
      <left style="hair">
        <color auto="1"/>
      </left>
      <right style="hair">
        <color auto="1"/>
      </right>
      <top style="hair">
        <color rgb="FF7D9632"/>
      </top>
      <bottom style="hair">
        <color rgb="FF000000"/>
      </bottom>
      <diagonal/>
    </border>
    <border>
      <left style="hair">
        <color auto="1"/>
      </left>
      <right style="medium">
        <color auto="1"/>
      </right>
      <top style="hair">
        <color rgb="FF7D9632"/>
      </top>
      <bottom style="hair">
        <color rgb="FF000000"/>
      </bottom>
      <diagonal/>
    </border>
    <border>
      <left style="medium">
        <color rgb="FF000000"/>
      </left>
      <right/>
      <top style="hair">
        <color rgb="FF7D9632"/>
      </top>
      <bottom style="medium">
        <color indexed="64"/>
      </bottom>
      <diagonal/>
    </border>
    <border>
      <left/>
      <right/>
      <top style="hair">
        <color rgb="FF7D9632"/>
      </top>
      <bottom style="medium">
        <color indexed="64"/>
      </bottom>
      <diagonal/>
    </border>
    <border>
      <left/>
      <right style="thin">
        <color auto="1"/>
      </right>
      <top style="hair">
        <color auto="1"/>
      </top>
      <bottom style="medium">
        <color indexed="64"/>
      </bottom>
      <diagonal/>
    </border>
    <border>
      <left style="thin">
        <color auto="1"/>
      </left>
      <right/>
      <top style="hair">
        <color rgb="FF7D9632"/>
      </top>
      <bottom style="medium">
        <color indexed="64"/>
      </bottom>
      <diagonal/>
    </border>
    <border>
      <left/>
      <right style="thin">
        <color auto="1"/>
      </right>
      <top style="hair">
        <color rgb="FF7D9632"/>
      </top>
      <bottom style="medium">
        <color indexed="64"/>
      </bottom>
      <diagonal/>
    </border>
    <border>
      <left/>
      <right/>
      <top style="hair">
        <color rgb="FF000000"/>
      </top>
      <bottom style="medium">
        <color indexed="64"/>
      </bottom>
      <diagonal/>
    </border>
    <border>
      <left/>
      <right style="hair">
        <color auto="1"/>
      </right>
      <top style="hair">
        <color rgb="FF000000"/>
      </top>
      <bottom style="medium">
        <color indexed="64"/>
      </bottom>
      <diagonal/>
    </border>
    <border>
      <left style="hair">
        <color auto="1"/>
      </left>
      <right style="hair">
        <color auto="1"/>
      </right>
      <top style="hair">
        <color rgb="FF000000"/>
      </top>
      <bottom style="medium">
        <color indexed="64"/>
      </bottom>
      <diagonal/>
    </border>
    <border>
      <left style="hair">
        <color auto="1"/>
      </left>
      <right style="medium">
        <color auto="1"/>
      </right>
      <top style="hair">
        <color rgb="FF000000"/>
      </top>
      <bottom style="medium">
        <color indexed="64"/>
      </bottom>
      <diagonal/>
    </border>
    <border>
      <left style="thin">
        <color auto="1"/>
      </left>
      <right/>
      <top style="medium">
        <color rgb="FF000000"/>
      </top>
      <bottom/>
      <diagonal/>
    </border>
    <border>
      <left style="medium">
        <color auto="1"/>
      </left>
      <right/>
      <top/>
      <bottom style="hair">
        <color auto="1"/>
      </bottom>
      <diagonal/>
    </border>
    <border>
      <left/>
      <right style="hair">
        <color auto="1"/>
      </right>
      <top style="hair">
        <color auto="1"/>
      </top>
      <bottom style="hair">
        <color theme="1"/>
      </bottom>
      <diagonal/>
    </border>
    <border>
      <left/>
      <right style="hair">
        <color auto="1"/>
      </right>
      <top style="hair">
        <color theme="1"/>
      </top>
      <bottom style="hair">
        <color theme="1"/>
      </bottom>
      <diagonal/>
    </border>
    <border>
      <left/>
      <right style="hair">
        <color auto="1"/>
      </right>
      <top style="hair">
        <color theme="1"/>
      </top>
      <bottom style="thin">
        <color auto="1"/>
      </bottom>
      <diagonal/>
    </border>
    <border>
      <left style="medium">
        <color auto="1"/>
      </left>
      <right/>
      <top style="hair">
        <color auto="1"/>
      </top>
      <bottom style="thin">
        <color auto="1"/>
      </bottom>
      <diagonal/>
    </border>
    <border>
      <left style="medium">
        <color auto="1"/>
      </left>
      <right style="hair">
        <color auto="1"/>
      </right>
      <top style="thin">
        <color auto="1"/>
      </top>
      <bottom style="hair">
        <color auto="1"/>
      </bottom>
      <diagonal/>
    </border>
    <border>
      <left style="medium">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medium">
        <color auto="1"/>
      </right>
      <top style="hair">
        <color auto="1"/>
      </top>
      <bottom style="thin">
        <color auto="1"/>
      </bottom>
      <diagonal/>
    </border>
    <border>
      <left/>
      <right style="medium">
        <color auto="1"/>
      </right>
      <top/>
      <bottom style="hair">
        <color theme="9" tint="-0.24994659260841701"/>
      </bottom>
      <diagonal/>
    </border>
  </borders>
  <cellStyleXfs count="27">
    <xf numFmtId="0" fontId="0" fillId="0" borderId="0"/>
    <xf numFmtId="0" fontId="24" fillId="0" borderId="0" applyNumberFormat="0" applyFill="0" applyBorder="0" applyAlignment="0" applyProtection="0"/>
    <xf numFmtId="0" fontId="14" fillId="0" borderId="0"/>
    <xf numFmtId="0" fontId="30" fillId="0" borderId="0"/>
    <xf numFmtId="0" fontId="37" fillId="0" borderId="0" applyNumberFormat="0">
      <alignment horizontal="right"/>
    </xf>
    <xf numFmtId="0" fontId="10" fillId="0" borderId="0"/>
    <xf numFmtId="0" fontId="10" fillId="0" borderId="0"/>
    <xf numFmtId="0" fontId="40" fillId="0" borderId="0"/>
    <xf numFmtId="9" fontId="14" fillId="0" borderId="0" applyFont="0" applyFill="0" applyBorder="0" applyAlignment="0" applyProtection="0"/>
    <xf numFmtId="0" fontId="9" fillId="0" borderId="0"/>
    <xf numFmtId="0" fontId="8" fillId="0" borderId="0"/>
    <xf numFmtId="0" fontId="89" fillId="0" borderId="0"/>
    <xf numFmtId="0" fontId="97" fillId="0" borderId="0"/>
    <xf numFmtId="0" fontId="14" fillId="0" borderId="0"/>
    <xf numFmtId="0" fontId="7" fillId="0" borderId="0"/>
    <xf numFmtId="0" fontId="14" fillId="0" borderId="0"/>
    <xf numFmtId="0" fontId="7" fillId="0" borderId="0"/>
    <xf numFmtId="0" fontId="7" fillId="0" borderId="0"/>
    <xf numFmtId="0" fontId="7" fillId="0" borderId="0"/>
    <xf numFmtId="0" fontId="7" fillId="0" borderId="0"/>
    <xf numFmtId="0" fontId="6" fillId="0" borderId="0"/>
    <xf numFmtId="0" fontId="5" fillId="0" borderId="0"/>
    <xf numFmtId="0" fontId="4" fillId="0" borderId="0"/>
    <xf numFmtId="0" fontId="3" fillId="0" borderId="0"/>
    <xf numFmtId="0" fontId="3" fillId="0" borderId="0"/>
    <xf numFmtId="0" fontId="2" fillId="0" borderId="0"/>
    <xf numFmtId="0" fontId="1" fillId="0" borderId="0"/>
  </cellStyleXfs>
  <cellXfs count="1661">
    <xf numFmtId="0" fontId="0" fillId="0" borderId="0" xfId="0"/>
    <xf numFmtId="0" fontId="0" fillId="2" borderId="0" xfId="0" applyFill="1"/>
    <xf numFmtId="0" fontId="11" fillId="2" borderId="0" xfId="0" applyFont="1" applyFill="1" applyAlignment="1">
      <alignment wrapText="1"/>
    </xf>
    <xf numFmtId="0" fontId="14" fillId="2" borderId="0" xfId="0" applyFont="1" applyFill="1" applyAlignment="1">
      <alignment horizontal="center" vertical="center" wrapText="1"/>
    </xf>
    <xf numFmtId="0" fontId="17" fillId="0" borderId="0" xfId="0" applyFont="1" applyAlignment="1">
      <alignment vertical="center"/>
    </xf>
    <xf numFmtId="0" fontId="17" fillId="0" borderId="0" xfId="0" applyFont="1" applyAlignment="1">
      <alignment horizontal="center" vertical="center"/>
    </xf>
    <xf numFmtId="0" fontId="14" fillId="0" borderId="0" xfId="0" applyFont="1"/>
    <xf numFmtId="0" fontId="0" fillId="0" borderId="0" xfId="0" applyAlignment="1">
      <alignment horizontal="left" vertical="center" readingOrder="1"/>
    </xf>
    <xf numFmtId="0" fontId="14" fillId="0" borderId="0" xfId="0" applyFont="1" applyAlignment="1">
      <alignment vertical="center"/>
    </xf>
    <xf numFmtId="0" fontId="20" fillId="0" borderId="0" xfId="0" applyFont="1" applyAlignment="1">
      <alignment vertical="center"/>
    </xf>
    <xf numFmtId="0" fontId="25" fillId="0" borderId="0" xfId="0" applyFont="1" applyAlignment="1">
      <alignment wrapText="1"/>
    </xf>
    <xf numFmtId="0" fontId="28" fillId="0" borderId="0" xfId="0" applyFont="1" applyAlignment="1">
      <alignment vertical="center"/>
    </xf>
    <xf numFmtId="0" fontId="31" fillId="0" borderId="0" xfId="3" applyFont="1" applyAlignment="1">
      <alignment vertical="center" readingOrder="2"/>
    </xf>
    <xf numFmtId="0" fontId="14" fillId="0" borderId="0" xfId="0" applyFont="1" applyAlignment="1">
      <alignment horizontal="left" vertical="center" indent="1"/>
    </xf>
    <xf numFmtId="0" fontId="14" fillId="0" borderId="0" xfId="0" applyFont="1" applyAlignment="1">
      <alignment horizontal="left" vertical="center"/>
    </xf>
    <xf numFmtId="0" fontId="32" fillId="0" borderId="0" xfId="0" quotePrefix="1" applyFont="1" applyAlignment="1">
      <alignment vertical="center"/>
    </xf>
    <xf numFmtId="0" fontId="32" fillId="0" borderId="0" xfId="0" quotePrefix="1" applyFont="1" applyAlignment="1">
      <alignment horizontal="center" vertical="center"/>
    </xf>
    <xf numFmtId="0" fontId="14" fillId="0" borderId="0" xfId="0" applyFont="1" applyAlignment="1">
      <alignment horizontal="center" vertical="center"/>
    </xf>
    <xf numFmtId="0" fontId="18" fillId="0" borderId="0" xfId="0" applyFont="1" applyAlignment="1">
      <alignment horizontal="left" vertical="center" indent="1"/>
    </xf>
    <xf numFmtId="0" fontId="14" fillId="0" borderId="0" xfId="0" applyFont="1" applyAlignment="1">
      <alignment horizontal="right" vertical="center"/>
    </xf>
    <xf numFmtId="0" fontId="12" fillId="0" borderId="0" xfId="0" applyFont="1" applyAlignment="1">
      <alignment horizontal="right" vertical="center" wrapText="1" readingOrder="2"/>
    </xf>
    <xf numFmtId="0" fontId="12" fillId="0" borderId="0" xfId="0" applyFont="1" applyAlignment="1">
      <alignment horizontal="left" vertical="center" wrapText="1" readingOrder="2"/>
    </xf>
    <xf numFmtId="0" fontId="12" fillId="0" borderId="0" xfId="0" applyFont="1" applyAlignment="1">
      <alignment horizontal="left" vertical="center" wrapText="1"/>
    </xf>
    <xf numFmtId="0" fontId="0" fillId="0" borderId="0" xfId="0" applyAlignment="1">
      <alignment vertical="center"/>
    </xf>
    <xf numFmtId="0" fontId="21" fillId="0" borderId="0" xfId="0" applyFont="1" applyAlignment="1">
      <alignment horizontal="right" vertical="center" wrapText="1" readingOrder="2"/>
    </xf>
    <xf numFmtId="0" fontId="21" fillId="0" borderId="0" xfId="0" applyFont="1" applyAlignment="1">
      <alignment horizontal="left" vertical="center" wrapText="1" readingOrder="2"/>
    </xf>
    <xf numFmtId="0" fontId="14" fillId="0" borderId="0" xfId="0" applyFont="1" applyAlignment="1">
      <alignment horizontal="left" vertical="center" wrapText="1"/>
    </xf>
    <xf numFmtId="0" fontId="20" fillId="0" borderId="0" xfId="0" applyFont="1" applyAlignment="1">
      <alignment horizontal="center" vertical="center" wrapText="1" readingOrder="1"/>
    </xf>
    <xf numFmtId="0" fontId="20" fillId="0" borderId="0" xfId="0" applyFont="1" applyAlignment="1">
      <alignment horizontal="right" vertical="center" wrapText="1" readingOrder="1"/>
    </xf>
    <xf numFmtId="0" fontId="20" fillId="0" borderId="0" xfId="0" applyFont="1" applyAlignment="1">
      <alignment horizontal="left" vertical="center" wrapText="1" readingOrder="1"/>
    </xf>
    <xf numFmtId="0" fontId="14" fillId="0" borderId="0" xfId="0" applyFont="1" applyAlignment="1">
      <alignment horizontal="center" vertical="center" wrapText="1"/>
    </xf>
    <xf numFmtId="0" fontId="14" fillId="0" borderId="0" xfId="0" applyFont="1" applyAlignment="1">
      <alignment horizontal="center" vertical="top"/>
    </xf>
    <xf numFmtId="0" fontId="14" fillId="0" borderId="0" xfId="0" applyFont="1" applyAlignment="1">
      <alignment horizontal="right" vertical="top"/>
    </xf>
    <xf numFmtId="0" fontId="14" fillId="0" borderId="0" xfId="0" applyFont="1" applyAlignment="1">
      <alignment horizontal="left" vertical="top"/>
    </xf>
    <xf numFmtId="0" fontId="0" fillId="0" borderId="0" xfId="0" applyAlignment="1">
      <alignment horizontal="center" vertical="top"/>
    </xf>
    <xf numFmtId="0" fontId="0" fillId="0" borderId="0" xfId="0" applyAlignment="1">
      <alignment horizontal="center"/>
    </xf>
    <xf numFmtId="0" fontId="20" fillId="0" borderId="0" xfId="0" applyFont="1" applyAlignment="1">
      <alignment horizontal="left" vertical="center" indent="1"/>
    </xf>
    <xf numFmtId="0" fontId="27" fillId="0" borderId="0" xfId="0" applyFont="1" applyAlignment="1">
      <alignment vertical="center" wrapText="1" readingOrder="2"/>
    </xf>
    <xf numFmtId="0" fontId="26" fillId="0" borderId="0" xfId="0" applyFont="1" applyAlignment="1">
      <alignment vertical="center"/>
    </xf>
    <xf numFmtId="0" fontId="13" fillId="0" borderId="0" xfId="0" applyFont="1" applyAlignment="1">
      <alignment horizontal="right" vertical="center" readingOrder="2"/>
    </xf>
    <xf numFmtId="0" fontId="0" fillId="0" borderId="0" xfId="0" applyAlignment="1">
      <alignment horizontal="left" readingOrder="1"/>
    </xf>
    <xf numFmtId="0" fontId="38" fillId="0" borderId="0" xfId="0" applyFont="1" applyAlignment="1">
      <alignment horizontal="left" readingOrder="1"/>
    </xf>
    <xf numFmtId="0" fontId="25" fillId="0" borderId="0" xfId="0" applyFont="1" applyAlignment="1">
      <alignment horizontal="left" wrapText="1" readingOrder="1"/>
    </xf>
    <xf numFmtId="0" fontId="41" fillId="2" borderId="0" xfId="0" applyFont="1" applyFill="1" applyAlignment="1">
      <alignment vertical="top" wrapText="1"/>
    </xf>
    <xf numFmtId="0" fontId="11" fillId="2" borderId="0" xfId="0" applyFont="1" applyFill="1" applyAlignment="1">
      <alignment vertical="top" wrapText="1"/>
    </xf>
    <xf numFmtId="0" fontId="42" fillId="2" borderId="0" xfId="0" applyFont="1" applyFill="1" applyAlignment="1">
      <alignment vertical="center" readingOrder="1"/>
    </xf>
    <xf numFmtId="0" fontId="43" fillId="2" borderId="0" xfId="0" applyFont="1" applyFill="1" applyAlignment="1">
      <alignment horizontal="center" vertical="center" readingOrder="2"/>
    </xf>
    <xf numFmtId="0" fontId="44" fillId="2" borderId="0" xfId="0" applyFont="1" applyFill="1" applyAlignment="1">
      <alignment vertical="center"/>
    </xf>
    <xf numFmtId="0" fontId="46" fillId="0" borderId="0" xfId="0" applyFont="1" applyAlignment="1">
      <alignment vertical="center"/>
    </xf>
    <xf numFmtId="0" fontId="47" fillId="2" borderId="0" xfId="0" applyFont="1" applyFill="1" applyAlignment="1">
      <alignment horizontal="center" vertical="center" wrapText="1"/>
    </xf>
    <xf numFmtId="0" fontId="48" fillId="0" borderId="0" xfId="0" applyFont="1"/>
    <xf numFmtId="0" fontId="48" fillId="2" borderId="0" xfId="0" applyFont="1" applyFill="1"/>
    <xf numFmtId="0" fontId="47" fillId="0" borderId="0" xfId="0" applyFont="1"/>
    <xf numFmtId="0" fontId="47" fillId="2" borderId="0" xfId="0" applyFont="1" applyFill="1"/>
    <xf numFmtId="0" fontId="49" fillId="2" borderId="0" xfId="0" applyFont="1" applyFill="1" applyAlignment="1">
      <alignment vertical="center"/>
    </xf>
    <xf numFmtId="0" fontId="46" fillId="0" borderId="0" xfId="0" applyFont="1" applyAlignment="1">
      <alignment horizontal="left"/>
    </xf>
    <xf numFmtId="0" fontId="46" fillId="2" borderId="0" xfId="0" applyFont="1" applyFill="1" applyAlignment="1">
      <alignment vertical="center"/>
    </xf>
    <xf numFmtId="0" fontId="49" fillId="2" borderId="0" xfId="0" applyFont="1" applyFill="1" applyAlignment="1">
      <alignment horizontal="left" vertical="center"/>
    </xf>
    <xf numFmtId="0" fontId="52" fillId="2" borderId="0" xfId="0" applyFont="1" applyFill="1" applyAlignment="1">
      <alignment horizontal="right" vertical="center"/>
    </xf>
    <xf numFmtId="0" fontId="49" fillId="4" borderId="33" xfId="0" applyFont="1" applyFill="1" applyBorder="1" applyAlignment="1">
      <alignment vertical="center"/>
    </xf>
    <xf numFmtId="0" fontId="48" fillId="2" borderId="3" xfId="0" applyFont="1" applyFill="1" applyBorder="1" applyAlignment="1">
      <alignment vertical="center"/>
    </xf>
    <xf numFmtId="0" fontId="48" fillId="2" borderId="4" xfId="0" applyFont="1" applyFill="1" applyBorder="1" applyAlignment="1">
      <alignment vertical="center"/>
    </xf>
    <xf numFmtId="0" fontId="48" fillId="2" borderId="5" xfId="0" applyFont="1" applyFill="1" applyBorder="1" applyAlignment="1">
      <alignment vertical="center"/>
    </xf>
    <xf numFmtId="0" fontId="46" fillId="2" borderId="12" xfId="0" applyFont="1" applyFill="1" applyBorder="1" applyAlignment="1">
      <alignment vertical="center"/>
    </xf>
    <xf numFmtId="0" fontId="46" fillId="2" borderId="13" xfId="0" applyFont="1" applyFill="1" applyBorder="1" applyAlignment="1">
      <alignment vertical="center"/>
    </xf>
    <xf numFmtId="0" fontId="44" fillId="2" borderId="0" xfId="0" applyFont="1" applyFill="1" applyAlignment="1">
      <alignment vertical="center" wrapText="1"/>
    </xf>
    <xf numFmtId="0" fontId="47" fillId="2" borderId="0" xfId="0" applyFont="1" applyFill="1" applyAlignment="1">
      <alignment vertical="center"/>
    </xf>
    <xf numFmtId="0" fontId="57" fillId="0" borderId="0" xfId="0" applyFont="1" applyAlignment="1">
      <alignment horizontal="right" vertical="center" wrapText="1" readingOrder="2"/>
    </xf>
    <xf numFmtId="0" fontId="59" fillId="0" borderId="0" xfId="0" applyFont="1" applyAlignment="1">
      <alignment horizontal="justify" vertical="center" wrapText="1" readingOrder="2"/>
    </xf>
    <xf numFmtId="0" fontId="49" fillId="0" borderId="0" xfId="0" applyFont="1" applyAlignment="1">
      <alignment horizontal="left" vertical="center" wrapText="1" indent="1"/>
    </xf>
    <xf numFmtId="0" fontId="22" fillId="2" borderId="0" xfId="0" applyFont="1" applyFill="1" applyAlignment="1">
      <alignment vertical="center" readingOrder="1"/>
    </xf>
    <xf numFmtId="0" fontId="33" fillId="0" borderId="0" xfId="0" applyFont="1" applyAlignment="1">
      <alignment vertical="center"/>
    </xf>
    <xf numFmtId="0" fontId="49" fillId="2" borderId="25" xfId="0" applyFont="1" applyFill="1" applyBorder="1" applyAlignment="1">
      <alignment horizontal="center" vertical="center" readingOrder="1"/>
    </xf>
    <xf numFmtId="0" fontId="49" fillId="2" borderId="25" xfId="0" applyFont="1" applyFill="1" applyBorder="1" applyAlignment="1">
      <alignment horizontal="center" vertical="center" wrapText="1"/>
    </xf>
    <xf numFmtId="0" fontId="42" fillId="3" borderId="9" xfId="0" applyFont="1" applyFill="1" applyBorder="1" applyAlignment="1">
      <alignment vertical="center" readingOrder="1"/>
    </xf>
    <xf numFmtId="0" fontId="42" fillId="3" borderId="31" xfId="0" applyFont="1" applyFill="1" applyBorder="1" applyAlignment="1">
      <alignment vertical="center" readingOrder="1"/>
    </xf>
    <xf numFmtId="0" fontId="43" fillId="3" borderId="15" xfId="0" applyFont="1" applyFill="1" applyBorder="1" applyAlignment="1">
      <alignment horizontal="center" vertical="center" readingOrder="2"/>
    </xf>
    <xf numFmtId="0" fontId="43" fillId="3" borderId="7" xfId="0" applyFont="1" applyFill="1" applyBorder="1" applyAlignment="1">
      <alignment horizontal="center" vertical="center" readingOrder="2"/>
    </xf>
    <xf numFmtId="0" fontId="47" fillId="3" borderId="15" xfId="0" applyFont="1" applyFill="1" applyBorder="1"/>
    <xf numFmtId="0" fontId="47" fillId="3" borderId="7" xfId="0" applyFont="1" applyFill="1" applyBorder="1"/>
    <xf numFmtId="0" fontId="46" fillId="3" borderId="15" xfId="0" applyFont="1" applyFill="1" applyBorder="1" applyAlignment="1">
      <alignment vertical="center"/>
    </xf>
    <xf numFmtId="0" fontId="46" fillId="3" borderId="7" xfId="0" applyFont="1" applyFill="1" applyBorder="1" applyAlignment="1">
      <alignment vertical="center"/>
    </xf>
    <xf numFmtId="0" fontId="44" fillId="3" borderId="15" xfId="0" applyFont="1" applyFill="1" applyBorder="1" applyAlignment="1">
      <alignment vertical="center"/>
    </xf>
    <xf numFmtId="0" fontId="44" fillId="3" borderId="7" xfId="0" applyFont="1" applyFill="1" applyBorder="1" applyAlignment="1">
      <alignment vertical="center"/>
    </xf>
    <xf numFmtId="0" fontId="47" fillId="3" borderId="14" xfId="0" applyFont="1" applyFill="1" applyBorder="1"/>
    <xf numFmtId="0" fontId="47" fillId="3" borderId="32" xfId="0" applyFont="1" applyFill="1" applyBorder="1"/>
    <xf numFmtId="0" fontId="45" fillId="2" borderId="1" xfId="0" applyFont="1" applyFill="1" applyBorder="1" applyAlignment="1">
      <alignment horizontal="center" vertical="center"/>
    </xf>
    <xf numFmtId="0" fontId="14" fillId="0" borderId="0" xfId="0" applyFont="1" applyAlignment="1">
      <alignment horizontal="left" readingOrder="1"/>
    </xf>
    <xf numFmtId="0" fontId="19" fillId="0" borderId="0" xfId="0" applyFont="1" applyAlignment="1">
      <alignment horizontal="left" vertical="center" readingOrder="1"/>
    </xf>
    <xf numFmtId="0" fontId="19" fillId="0" borderId="0" xfId="0" applyFont="1" applyAlignment="1">
      <alignment vertical="center" readingOrder="1"/>
    </xf>
    <xf numFmtId="0" fontId="18" fillId="0" borderId="0" xfId="0" applyFont="1" applyAlignment="1">
      <alignment vertical="center" readingOrder="1"/>
    </xf>
    <xf numFmtId="0" fontId="31" fillId="0" borderId="0" xfId="3" applyFont="1" applyAlignment="1">
      <alignment vertical="center" readingOrder="1"/>
    </xf>
    <xf numFmtId="0" fontId="14" fillId="2" borderId="0" xfId="0" applyFont="1" applyFill="1" applyAlignment="1">
      <alignment vertical="center"/>
    </xf>
    <xf numFmtId="0" fontId="35" fillId="2" borderId="0" xfId="0" applyFont="1" applyFill="1" applyAlignment="1">
      <alignment horizontal="left" vertical="center" readingOrder="1"/>
    </xf>
    <xf numFmtId="0" fontId="36" fillId="2" borderId="0" xfId="0" applyFont="1" applyFill="1" applyAlignment="1">
      <alignment horizontal="center"/>
    </xf>
    <xf numFmtId="0" fontId="32" fillId="2" borderId="0" xfId="0" applyFont="1" applyFill="1" applyAlignment="1">
      <alignment vertical="center" readingOrder="1"/>
    </xf>
    <xf numFmtId="0" fontId="32" fillId="2" borderId="0" xfId="0" applyFont="1" applyFill="1" applyAlignment="1">
      <alignment vertical="center"/>
    </xf>
    <xf numFmtId="0" fontId="73" fillId="2" borderId="0" xfId="0" applyFont="1" applyFill="1" applyAlignment="1">
      <alignment vertical="center"/>
    </xf>
    <xf numFmtId="0" fontId="73" fillId="2" borderId="0" xfId="0" applyFont="1" applyFill="1"/>
    <xf numFmtId="0" fontId="74" fillId="0" borderId="0" xfId="0" applyFont="1" applyAlignment="1">
      <alignment horizontal="right" vertical="center" wrapText="1" readingOrder="2"/>
    </xf>
    <xf numFmtId="0" fontId="58" fillId="0" borderId="0" xfId="0" applyFont="1" applyAlignment="1">
      <alignment horizontal="right" vertical="center" wrapText="1" readingOrder="2"/>
    </xf>
    <xf numFmtId="0" fontId="20" fillId="0" borderId="0" xfId="0" applyFont="1"/>
    <xf numFmtId="0" fontId="75" fillId="0" borderId="0" xfId="0" applyFont="1" applyAlignment="1">
      <alignment vertical="center"/>
    </xf>
    <xf numFmtId="0" fontId="19" fillId="2" borderId="0" xfId="0" applyFont="1" applyFill="1"/>
    <xf numFmtId="0" fontId="19" fillId="0" borderId="0" xfId="0" applyFont="1" applyAlignment="1">
      <alignment vertical="center"/>
    </xf>
    <xf numFmtId="0" fontId="19" fillId="2" borderId="0" xfId="0" applyFont="1" applyFill="1" applyAlignment="1">
      <alignment vertical="center"/>
    </xf>
    <xf numFmtId="0" fontId="14" fillId="0" borderId="0" xfId="1" applyFont="1" applyAlignment="1">
      <alignment vertical="center"/>
    </xf>
    <xf numFmtId="0" fontId="14" fillId="2" borderId="0" xfId="0" applyFont="1" applyFill="1"/>
    <xf numFmtId="0" fontId="75" fillId="0" borderId="0" xfId="0" applyFont="1" applyAlignment="1">
      <alignment vertical="center" wrapText="1" readingOrder="2"/>
    </xf>
    <xf numFmtId="0" fontId="19" fillId="0" borderId="0" xfId="0" applyFont="1" applyAlignment="1">
      <alignment wrapText="1" readingOrder="2"/>
    </xf>
    <xf numFmtId="0" fontId="73" fillId="2" borderId="49" xfId="0" applyFont="1" applyFill="1" applyBorder="1" applyAlignment="1">
      <alignment vertical="center"/>
    </xf>
    <xf numFmtId="0" fontId="49" fillId="2" borderId="3" xfId="0" applyFont="1" applyFill="1" applyBorder="1" applyAlignment="1">
      <alignment vertical="center"/>
    </xf>
    <xf numFmtId="0" fontId="46" fillId="2" borderId="4" xfId="0" applyFont="1" applyFill="1" applyBorder="1" applyAlignment="1">
      <alignment vertical="center"/>
    </xf>
    <xf numFmtId="0" fontId="46" fillId="2" borderId="5" xfId="0" applyFont="1" applyFill="1" applyBorder="1" applyAlignment="1">
      <alignment vertical="center"/>
    </xf>
    <xf numFmtId="0" fontId="49" fillId="2" borderId="34" xfId="0" applyFont="1" applyFill="1" applyBorder="1" applyAlignment="1">
      <alignment vertical="center"/>
    </xf>
    <xf numFmtId="0" fontId="46" fillId="2" borderId="35" xfId="0" applyFont="1" applyFill="1" applyBorder="1" applyAlignment="1">
      <alignment vertical="center"/>
    </xf>
    <xf numFmtId="0" fontId="46" fillId="2" borderId="36" xfId="0" applyFont="1" applyFill="1" applyBorder="1" applyAlignment="1">
      <alignment vertical="center"/>
    </xf>
    <xf numFmtId="0" fontId="49" fillId="2" borderId="37" xfId="0" applyFont="1" applyFill="1" applyBorder="1" applyAlignment="1">
      <alignment vertical="center"/>
    </xf>
    <xf numFmtId="0" fontId="46" fillId="2" borderId="38" xfId="0" applyFont="1" applyFill="1" applyBorder="1" applyAlignment="1">
      <alignment vertical="center"/>
    </xf>
    <xf numFmtId="0" fontId="46" fillId="2" borderId="39" xfId="0" applyFont="1" applyFill="1" applyBorder="1" applyAlignment="1">
      <alignment vertical="center"/>
    </xf>
    <xf numFmtId="0" fontId="49" fillId="2" borderId="40" xfId="0" applyFont="1" applyFill="1" applyBorder="1" applyAlignment="1">
      <alignment vertical="center"/>
    </xf>
    <xf numFmtId="0" fontId="46" fillId="2" borderId="41" xfId="0" applyFont="1" applyFill="1" applyBorder="1" applyAlignment="1">
      <alignment vertical="center"/>
    </xf>
    <xf numFmtId="0" fontId="46" fillId="2" borderId="42" xfId="0" applyFont="1" applyFill="1" applyBorder="1" applyAlignment="1">
      <alignment vertical="center"/>
    </xf>
    <xf numFmtId="0" fontId="27" fillId="0" borderId="0" xfId="0" applyFont="1" applyAlignment="1">
      <alignment horizontal="center" vertical="center" readingOrder="2"/>
    </xf>
    <xf numFmtId="0" fontId="25" fillId="0" borderId="0" xfId="0" applyFont="1"/>
    <xf numFmtId="0" fontId="18" fillId="0" borderId="0" xfId="0" applyFont="1" applyAlignment="1">
      <alignment horizontal="left" vertical="center"/>
    </xf>
    <xf numFmtId="0" fontId="73" fillId="0" borderId="0" xfId="0" quotePrefix="1" applyFont="1" applyAlignment="1">
      <alignment vertical="center"/>
    </xf>
    <xf numFmtId="0" fontId="73" fillId="0" borderId="0" xfId="0" quotePrefix="1" applyFont="1" applyAlignment="1">
      <alignment horizontal="center" vertical="center"/>
    </xf>
    <xf numFmtId="0" fontId="48" fillId="5" borderId="20" xfId="0" applyFont="1" applyFill="1" applyBorder="1" applyAlignment="1">
      <alignment horizontal="left" vertical="center" readingOrder="1"/>
    </xf>
    <xf numFmtId="0" fontId="49" fillId="5" borderId="0" xfId="0" applyFont="1" applyFill="1" applyAlignment="1">
      <alignment vertical="center" wrapText="1"/>
    </xf>
    <xf numFmtId="0" fontId="0" fillId="2" borderId="0" xfId="0" applyFill="1" applyAlignment="1">
      <alignment horizontal="left" readingOrder="1"/>
    </xf>
    <xf numFmtId="0" fontId="14" fillId="0" borderId="0" xfId="0" applyFont="1" applyAlignment="1">
      <alignment horizontal="left" vertical="center" readingOrder="1"/>
    </xf>
    <xf numFmtId="0" fontId="82" fillId="0" borderId="0" xfId="9" applyFont="1"/>
    <xf numFmtId="0" fontId="82" fillId="0" borderId="0" xfId="9" applyFont="1" applyAlignment="1">
      <alignment vertical="top"/>
    </xf>
    <xf numFmtId="0" fontId="83" fillId="0" borderId="0" xfId="9" applyFont="1" applyAlignment="1">
      <alignment vertical="top" wrapText="1"/>
    </xf>
    <xf numFmtId="0" fontId="82" fillId="0" borderId="0" xfId="9" applyFont="1" applyAlignment="1">
      <alignment vertical="top" wrapText="1"/>
    </xf>
    <xf numFmtId="0" fontId="12" fillId="0" borderId="0" xfId="2" applyFont="1" applyAlignment="1">
      <alignment vertical="top"/>
    </xf>
    <xf numFmtId="0" fontId="33" fillId="2" borderId="0" xfId="0" applyFont="1" applyFill="1" applyAlignment="1">
      <alignment horizontal="right" vertical="center" readingOrder="2"/>
    </xf>
    <xf numFmtId="0" fontId="90" fillId="2" borderId="0" xfId="9" applyFont="1" applyFill="1" applyAlignment="1">
      <alignment horizontal="center"/>
    </xf>
    <xf numFmtId="0" fontId="25" fillId="2" borderId="0" xfId="0" applyFont="1" applyFill="1" applyAlignment="1">
      <alignment horizontal="center"/>
    </xf>
    <xf numFmtId="0" fontId="84" fillId="2" borderId="50" xfId="9" applyFont="1" applyFill="1" applyBorder="1" applyAlignment="1">
      <alignment horizontal="center" vertical="top" wrapText="1"/>
    </xf>
    <xf numFmtId="0" fontId="82" fillId="2" borderId="0" xfId="9" applyFont="1" applyFill="1" applyAlignment="1">
      <alignment vertical="top"/>
    </xf>
    <xf numFmtId="0" fontId="9" fillId="2" borderId="0" xfId="9" applyFill="1" applyAlignment="1">
      <alignment horizontal="left" indent="2"/>
    </xf>
    <xf numFmtId="0" fontId="82" fillId="2" borderId="0" xfId="9" applyFont="1" applyFill="1"/>
    <xf numFmtId="0" fontId="83" fillId="2" borderId="0" xfId="9" applyFont="1" applyFill="1" applyAlignment="1">
      <alignment horizontal="left" vertical="top" wrapText="1" indent="2"/>
    </xf>
    <xf numFmtId="0" fontId="82" fillId="2" borderId="0" xfId="9" applyFont="1" applyFill="1" applyAlignment="1">
      <alignment horizontal="left" vertical="top" indent="2"/>
    </xf>
    <xf numFmtId="0" fontId="9" fillId="2" borderId="0" xfId="9" applyFill="1"/>
    <xf numFmtId="0" fontId="82" fillId="2" borderId="0" xfId="9" applyFont="1" applyFill="1" applyAlignment="1">
      <alignment horizontal="left" indent="2"/>
    </xf>
    <xf numFmtId="0" fontId="47" fillId="0" borderId="0" xfId="0" applyFont="1" applyAlignment="1">
      <alignment horizontal="center"/>
    </xf>
    <xf numFmtId="0" fontId="94" fillId="0" borderId="0" xfId="0" applyFont="1" applyAlignment="1">
      <alignment horizontal="center"/>
    </xf>
    <xf numFmtId="0" fontId="54" fillId="0" borderId="0" xfId="0" applyFont="1" applyAlignment="1">
      <alignment vertical="center" wrapText="1" readingOrder="2"/>
    </xf>
    <xf numFmtId="165" fontId="62" fillId="2" borderId="0" xfId="4" applyNumberFormat="1" applyFont="1" applyFill="1" applyAlignment="1">
      <alignment horizontal="center" vertical="center" readingOrder="1"/>
    </xf>
    <xf numFmtId="0" fontId="38" fillId="0" borderId="0" xfId="0" applyFont="1" applyAlignment="1">
      <alignment horizontal="left" vertical="center" readingOrder="1"/>
    </xf>
    <xf numFmtId="0" fontId="0" fillId="0" borderId="0" xfId="0" applyAlignment="1">
      <alignment horizontal="right" vertical="center" readingOrder="2"/>
    </xf>
    <xf numFmtId="0" fontId="47" fillId="0" borderId="0" xfId="0" applyFont="1" applyAlignment="1">
      <alignment vertical="center"/>
    </xf>
    <xf numFmtId="0" fontId="95" fillId="0" borderId="19" xfId="0" applyFont="1" applyBorder="1" applyAlignment="1">
      <alignment horizontal="center" vertical="center" wrapText="1" readingOrder="1"/>
    </xf>
    <xf numFmtId="0" fontId="49" fillId="5" borderId="17" xfId="0" applyFont="1" applyFill="1" applyBorder="1" applyAlignment="1">
      <alignment horizontal="center" vertical="center" readingOrder="1"/>
    </xf>
    <xf numFmtId="0" fontId="49" fillId="5" borderId="24" xfId="0" applyFont="1" applyFill="1" applyBorder="1" applyAlignment="1">
      <alignment horizontal="center" vertical="center" readingOrder="1"/>
    </xf>
    <xf numFmtId="0" fontId="49" fillId="0" borderId="0" xfId="0" applyFont="1" applyAlignment="1">
      <alignment horizontal="left" vertical="center" readingOrder="1"/>
    </xf>
    <xf numFmtId="0" fontId="82" fillId="0" borderId="0" xfId="9" applyFont="1" applyAlignment="1">
      <alignment horizontal="center"/>
    </xf>
    <xf numFmtId="0" fontId="78" fillId="0" borderId="0" xfId="0" applyFont="1" applyAlignment="1">
      <alignment vertical="center"/>
    </xf>
    <xf numFmtId="0" fontId="98" fillId="8" borderId="0" xfId="0" applyFont="1" applyFill="1" applyAlignment="1">
      <alignment horizontal="right" vertical="center" wrapText="1" readingOrder="2"/>
    </xf>
    <xf numFmtId="0" fontId="49" fillId="5" borderId="0" xfId="0" applyFont="1" applyFill="1" applyAlignment="1">
      <alignment horizontal="left" vertical="center" wrapText="1" readingOrder="1"/>
    </xf>
    <xf numFmtId="0" fontId="23" fillId="7" borderId="0" xfId="0" applyFont="1" applyFill="1" applyAlignment="1">
      <alignment vertical="center" wrapText="1" readingOrder="2"/>
    </xf>
    <xf numFmtId="0" fontId="86" fillId="0" borderId="0" xfId="0" applyFont="1" applyAlignment="1">
      <alignment horizontal="center"/>
    </xf>
    <xf numFmtId="0" fontId="86" fillId="0" borderId="0" xfId="0" applyFont="1" applyAlignment="1">
      <alignment horizontal="left"/>
    </xf>
    <xf numFmtId="0" fontId="95" fillId="0" borderId="19" xfId="0" applyFont="1" applyBorder="1" applyAlignment="1">
      <alignment horizontal="left" vertical="center" wrapText="1" readingOrder="1"/>
    </xf>
    <xf numFmtId="0" fontId="44" fillId="5" borderId="0" xfId="0" applyFont="1" applyFill="1" applyAlignment="1">
      <alignment horizontal="left" vertical="center" readingOrder="1"/>
    </xf>
    <xf numFmtId="0" fontId="46" fillId="5" borderId="0" xfId="0" applyFont="1" applyFill="1" applyAlignment="1">
      <alignment horizontal="left" vertical="top" readingOrder="1"/>
    </xf>
    <xf numFmtId="0" fontId="44" fillId="5" borderId="0" xfId="0" applyFont="1" applyFill="1" applyAlignment="1">
      <alignment horizontal="center" vertical="center" readingOrder="1"/>
    </xf>
    <xf numFmtId="0" fontId="50" fillId="5" borderId="0" xfId="0" quotePrefix="1" applyFont="1" applyFill="1" applyAlignment="1">
      <alignment horizontal="center" vertical="center" readingOrder="2"/>
    </xf>
    <xf numFmtId="0" fontId="50" fillId="5" borderId="0" xfId="0" applyFont="1" applyFill="1" applyAlignment="1">
      <alignment horizontal="center" vertical="center" readingOrder="1"/>
    </xf>
    <xf numFmtId="0" fontId="99" fillId="8" borderId="0" xfId="0" applyFont="1" applyFill="1" applyAlignment="1">
      <alignment horizontal="right" vertical="center" wrapText="1" readingOrder="2"/>
    </xf>
    <xf numFmtId="0" fontId="50" fillId="5" borderId="29" xfId="0" quotePrefix="1" applyFont="1" applyFill="1" applyBorder="1" applyAlignment="1">
      <alignment horizontal="left" vertical="center" readingOrder="2"/>
    </xf>
    <xf numFmtId="0" fontId="58" fillId="0" borderId="0" xfId="0" quotePrefix="1" applyFont="1" applyAlignment="1">
      <alignment vertical="center"/>
    </xf>
    <xf numFmtId="0" fontId="75" fillId="0" borderId="0" xfId="0" applyFont="1" applyAlignment="1">
      <alignment horizontal="left" vertical="center"/>
    </xf>
    <xf numFmtId="0" fontId="13" fillId="0" borderId="0" xfId="0" applyFont="1" applyAlignment="1">
      <alignment vertical="center"/>
    </xf>
    <xf numFmtId="0" fontId="58" fillId="0" borderId="0" xfId="0" quotePrefix="1" applyFont="1" applyAlignment="1">
      <alignment horizontal="center" vertical="center"/>
    </xf>
    <xf numFmtId="0" fontId="50" fillId="5" borderId="0" xfId="0" quotePrefix="1" applyFont="1" applyFill="1" applyAlignment="1">
      <alignment horizontal="center" vertical="top" readingOrder="2"/>
    </xf>
    <xf numFmtId="0" fontId="50" fillId="5" borderId="0" xfId="0" applyFont="1" applyFill="1" applyAlignment="1">
      <alignment horizontal="left" vertical="top" readingOrder="1"/>
    </xf>
    <xf numFmtId="0" fontId="50" fillId="2" borderId="0" xfId="0" applyFont="1" applyFill="1" applyAlignment="1">
      <alignment horizontal="center" vertical="center" readingOrder="1"/>
    </xf>
    <xf numFmtId="0" fontId="50" fillId="5" borderId="0" xfId="0" applyFont="1" applyFill="1" applyAlignment="1">
      <alignment horizontal="right" vertical="center" readingOrder="2"/>
    </xf>
    <xf numFmtId="0" fontId="50" fillId="5" borderId="0" xfId="0" quotePrefix="1" applyFont="1" applyFill="1" applyAlignment="1">
      <alignment horizontal="right" vertical="center" readingOrder="2"/>
    </xf>
    <xf numFmtId="0" fontId="98" fillId="8" borderId="0" xfId="0" applyFont="1" applyFill="1" applyAlignment="1">
      <alignment horizontal="left" vertical="center" wrapText="1" readingOrder="2"/>
    </xf>
    <xf numFmtId="0" fontId="50" fillId="5" borderId="0" xfId="0" quotePrefix="1" applyFont="1" applyFill="1" applyAlignment="1">
      <alignment horizontal="left" vertical="top" indent="1" readingOrder="2"/>
    </xf>
    <xf numFmtId="0" fontId="32" fillId="0" borderId="52" xfId="0" applyFont="1" applyBorder="1" applyAlignment="1">
      <alignment horizontal="center" vertical="center" readingOrder="1"/>
    </xf>
    <xf numFmtId="0" fontId="103" fillId="2" borderId="0" xfId="0" applyFont="1" applyFill="1" applyAlignment="1">
      <alignment horizontal="center" vertical="center" readingOrder="1"/>
    </xf>
    <xf numFmtId="0" fontId="102" fillId="2" borderId="0" xfId="0" applyFont="1" applyFill="1" applyAlignment="1">
      <alignment horizontal="left" vertical="center" readingOrder="1"/>
    </xf>
    <xf numFmtId="0" fontId="104" fillId="2" borderId="0" xfId="3" applyFont="1" applyFill="1" applyAlignment="1">
      <alignment horizontal="right" vertical="center" readingOrder="2"/>
    </xf>
    <xf numFmtId="0" fontId="102" fillId="2" borderId="0" xfId="0" applyFont="1" applyFill="1" applyAlignment="1">
      <alignment horizontal="right" vertical="center" readingOrder="2"/>
    </xf>
    <xf numFmtId="0" fontId="103" fillId="2" borderId="0" xfId="0" applyFont="1" applyFill="1" applyAlignment="1">
      <alignment horizontal="right" vertical="center" readingOrder="2"/>
    </xf>
    <xf numFmtId="0" fontId="48" fillId="0" borderId="0" xfId="0" quotePrefix="1" applyFont="1" applyAlignment="1">
      <alignment horizontal="left" vertical="center" readingOrder="2"/>
    </xf>
    <xf numFmtId="0" fontId="14" fillId="2" borderId="0" xfId="0" applyFont="1" applyFill="1" applyAlignment="1">
      <alignment horizontal="left" vertical="center" readingOrder="1"/>
    </xf>
    <xf numFmtId="0" fontId="106" fillId="9" borderId="53" xfId="0" applyFont="1" applyFill="1" applyBorder="1" applyAlignment="1">
      <alignment horizontal="right" vertical="center" readingOrder="1"/>
    </xf>
    <xf numFmtId="0" fontId="25" fillId="0" borderId="0" xfId="2" applyFont="1" applyAlignment="1">
      <alignment wrapText="1"/>
    </xf>
    <xf numFmtId="0" fontId="14" fillId="0" borderId="0" xfId="2" applyAlignment="1">
      <alignment horizontal="left" readingOrder="1"/>
    </xf>
    <xf numFmtId="0" fontId="14" fillId="0" borderId="0" xfId="2" applyAlignment="1">
      <alignment horizontal="left" vertical="center" readingOrder="1"/>
    </xf>
    <xf numFmtId="0" fontId="38" fillId="0" borderId="0" xfId="2" applyFont="1" applyAlignment="1">
      <alignment horizontal="left" readingOrder="1"/>
    </xf>
    <xf numFmtId="0" fontId="49" fillId="10" borderId="0" xfId="0" applyFont="1" applyFill="1" applyAlignment="1">
      <alignment horizontal="left" vertical="center" wrapText="1" readingOrder="1"/>
    </xf>
    <xf numFmtId="0" fontId="71" fillId="2" borderId="51" xfId="0" applyFont="1" applyFill="1" applyBorder="1" applyAlignment="1">
      <alignment horizontal="center" vertical="center" wrapText="1" readingOrder="1"/>
    </xf>
    <xf numFmtId="0" fontId="32" fillId="2" borderId="52" xfId="0" applyFont="1" applyFill="1" applyBorder="1" applyAlignment="1">
      <alignment horizontal="center" vertical="center" readingOrder="1"/>
    </xf>
    <xf numFmtId="0" fontId="25" fillId="0" borderId="0" xfId="2" applyFont="1" applyAlignment="1">
      <alignment horizontal="left" wrapText="1" readingOrder="1"/>
    </xf>
    <xf numFmtId="0" fontId="110" fillId="0" borderId="0" xfId="2" applyFont="1" applyAlignment="1">
      <alignment horizontal="left" vertical="center" indent="1"/>
    </xf>
    <xf numFmtId="0" fontId="111" fillId="0" borderId="0" xfId="2" applyFont="1" applyAlignment="1">
      <alignment horizontal="left" vertical="center" indent="1"/>
    </xf>
    <xf numFmtId="0" fontId="33" fillId="2" borderId="0" xfId="2" applyFont="1" applyFill="1" applyAlignment="1">
      <alignment horizontal="right" vertical="center" readingOrder="1"/>
    </xf>
    <xf numFmtId="0" fontId="22" fillId="2" borderId="0" xfId="2" applyFont="1" applyFill="1" applyAlignment="1">
      <alignment vertical="center" readingOrder="1"/>
    </xf>
    <xf numFmtId="0" fontId="21" fillId="0" borderId="0" xfId="2" applyFont="1" applyAlignment="1">
      <alignment horizontal="left" vertical="center" readingOrder="1"/>
    </xf>
    <xf numFmtId="0" fontId="106" fillId="2" borderId="0" xfId="0" applyFont="1" applyFill="1" applyAlignment="1">
      <alignment horizontal="right" vertical="center" readingOrder="1"/>
    </xf>
    <xf numFmtId="0" fontId="14" fillId="0" borderId="0" xfId="0" quotePrefix="1" applyFont="1" applyAlignment="1">
      <alignment horizontal="left" readingOrder="1"/>
    </xf>
    <xf numFmtId="0" fontId="102" fillId="2" borderId="0" xfId="0" applyFont="1" applyFill="1" applyAlignment="1">
      <alignment horizontal="center" vertical="center" readingOrder="1"/>
    </xf>
    <xf numFmtId="0" fontId="118" fillId="2" borderId="0" xfId="0" applyFont="1" applyFill="1" applyAlignment="1">
      <alignment horizontal="left" vertical="center" readingOrder="1"/>
    </xf>
    <xf numFmtId="0" fontId="101" fillId="2" borderId="51" xfId="0" applyFont="1" applyFill="1" applyBorder="1" applyAlignment="1">
      <alignment horizontal="left" vertical="center" readingOrder="1"/>
    </xf>
    <xf numFmtId="0" fontId="14" fillId="2" borderId="51" xfId="0" applyFont="1" applyFill="1" applyBorder="1" applyAlignment="1">
      <alignment horizontal="left" vertical="center" indent="1"/>
    </xf>
    <xf numFmtId="0" fontId="31" fillId="2" borderId="51" xfId="3" applyFont="1" applyFill="1" applyBorder="1" applyAlignment="1">
      <alignment horizontal="right" vertical="center" readingOrder="2"/>
    </xf>
    <xf numFmtId="0" fontId="21" fillId="2" borderId="0" xfId="0" applyFont="1" applyFill="1" applyAlignment="1">
      <alignment vertical="center" wrapText="1"/>
    </xf>
    <xf numFmtId="0" fontId="106" fillId="2" borderId="51" xfId="0" applyFont="1" applyFill="1" applyBorder="1" applyAlignment="1">
      <alignment horizontal="right" vertical="center" readingOrder="1"/>
    </xf>
    <xf numFmtId="0" fontId="106" fillId="2" borderId="51" xfId="0" applyFont="1" applyFill="1" applyBorder="1" applyAlignment="1">
      <alignment horizontal="left" vertical="center" readingOrder="1"/>
    </xf>
    <xf numFmtId="0" fontId="118" fillId="2" borderId="0" xfId="0" applyFont="1" applyFill="1" applyAlignment="1">
      <alignment horizontal="right" vertical="center" readingOrder="1"/>
    </xf>
    <xf numFmtId="0" fontId="118" fillId="2" borderId="0" xfId="0" applyFont="1" applyFill="1" applyAlignment="1">
      <alignment horizontal="left" vertical="center" wrapText="1" readingOrder="1"/>
    </xf>
    <xf numFmtId="0" fontId="119" fillId="2" borderId="0" xfId="3" applyFont="1" applyFill="1" applyAlignment="1">
      <alignment horizontal="right" vertical="center" wrapText="1" readingOrder="2"/>
    </xf>
    <xf numFmtId="0" fontId="19" fillId="0" borderId="0" xfId="0" quotePrefix="1" applyFont="1" applyAlignment="1">
      <alignment horizontal="left" vertical="center" readingOrder="2"/>
    </xf>
    <xf numFmtId="0" fontId="18" fillId="0" borderId="0" xfId="0" applyFont="1" applyAlignment="1">
      <alignment horizontal="left" vertical="center" readingOrder="1"/>
    </xf>
    <xf numFmtId="0" fontId="20" fillId="0" borderId="0" xfId="0" quotePrefix="1" applyFont="1" applyAlignment="1">
      <alignment horizontal="right" vertical="center" readingOrder="2"/>
    </xf>
    <xf numFmtId="0" fontId="14" fillId="0" borderId="0" xfId="0" quotePrefix="1" applyFont="1" applyAlignment="1">
      <alignment horizontal="right" vertical="center" readingOrder="2"/>
    </xf>
    <xf numFmtId="0" fontId="14" fillId="2" borderId="0" xfId="0" applyFont="1" applyFill="1" applyAlignment="1">
      <alignment horizontal="left" vertical="center" wrapText="1"/>
    </xf>
    <xf numFmtId="0" fontId="49" fillId="0" borderId="0" xfId="0" applyFont="1" applyAlignment="1">
      <alignment horizontal="center" vertical="center" wrapText="1" readingOrder="1"/>
    </xf>
    <xf numFmtId="0" fontId="51" fillId="0" borderId="0" xfId="0" applyFont="1" applyAlignment="1">
      <alignment horizontal="center" vertical="center" wrapText="1" readingOrder="2"/>
    </xf>
    <xf numFmtId="0" fontId="18" fillId="0" borderId="0" xfId="0" applyFont="1" applyAlignment="1">
      <alignment horizontal="center" vertical="center" wrapText="1" readingOrder="1"/>
    </xf>
    <xf numFmtId="0" fontId="20" fillId="0" borderId="0" xfId="0" applyFont="1" applyAlignment="1">
      <alignment horizontal="center" vertical="center" wrapText="1" readingOrder="2"/>
    </xf>
    <xf numFmtId="0" fontId="22" fillId="9" borderId="0" xfId="0" applyFont="1" applyFill="1" applyAlignment="1">
      <alignment horizontal="left" vertical="center" wrapText="1" readingOrder="1"/>
    </xf>
    <xf numFmtId="0" fontId="22" fillId="9" borderId="0" xfId="0" applyFont="1" applyFill="1" applyAlignment="1">
      <alignment horizontal="center" vertical="center" wrapText="1" readingOrder="1"/>
    </xf>
    <xf numFmtId="0" fontId="14" fillId="9" borderId="16" xfId="0" applyFont="1" applyFill="1" applyBorder="1" applyAlignment="1">
      <alignment horizontal="left" vertical="center"/>
    </xf>
    <xf numFmtId="0" fontId="18" fillId="9" borderId="17" xfId="0" applyFont="1" applyFill="1" applyBorder="1" applyAlignment="1">
      <alignment horizontal="left" vertical="center"/>
    </xf>
    <xf numFmtId="0" fontId="18" fillId="9" borderId="17" xfId="0" applyFont="1" applyFill="1" applyBorder="1" applyAlignment="1">
      <alignment vertical="center" wrapText="1"/>
    </xf>
    <xf numFmtId="0" fontId="47" fillId="9" borderId="28" xfId="0" applyFont="1" applyFill="1" applyBorder="1" applyAlignment="1">
      <alignment horizontal="left" vertical="center"/>
    </xf>
    <xf numFmtId="0" fontId="49" fillId="9" borderId="0" xfId="0" applyFont="1" applyFill="1" applyAlignment="1">
      <alignment horizontal="left" vertical="center"/>
    </xf>
    <xf numFmtId="0" fontId="49" fillId="9" borderId="0" xfId="0" applyFont="1" applyFill="1" applyAlignment="1">
      <alignment vertical="center" wrapText="1"/>
    </xf>
    <xf numFmtId="0" fontId="14" fillId="9" borderId="19" xfId="0" applyFont="1" applyFill="1" applyBorder="1" applyAlignment="1">
      <alignment horizontal="left" vertical="center"/>
    </xf>
    <xf numFmtId="0" fontId="18" fillId="9" borderId="20" xfId="0" applyFont="1" applyFill="1" applyBorder="1" applyAlignment="1">
      <alignment horizontal="left" vertical="center"/>
    </xf>
    <xf numFmtId="0" fontId="18" fillId="9" borderId="20" xfId="0" applyFont="1" applyFill="1" applyBorder="1" applyAlignment="1">
      <alignment vertical="center" wrapText="1"/>
    </xf>
    <xf numFmtId="0" fontId="14" fillId="9" borderId="0" xfId="0" applyFont="1" applyFill="1" applyAlignment="1">
      <alignment horizontal="left" vertical="center"/>
    </xf>
    <xf numFmtId="0" fontId="14" fillId="9" borderId="0" xfId="0" applyFont="1" applyFill="1" applyAlignment="1">
      <alignment horizontal="left" vertical="center" indent="1"/>
    </xf>
    <xf numFmtId="0" fontId="47" fillId="9" borderId="19" xfId="0" applyFont="1" applyFill="1" applyBorder="1" applyAlignment="1">
      <alignment horizontal="left" vertical="center"/>
    </xf>
    <xf numFmtId="0" fontId="49" fillId="9" borderId="20" xfId="0" applyFont="1" applyFill="1" applyBorder="1" applyAlignment="1">
      <alignment horizontal="left" vertical="center"/>
    </xf>
    <xf numFmtId="0" fontId="49" fillId="9" borderId="20" xfId="0" applyFont="1" applyFill="1" applyBorder="1" applyAlignment="1">
      <alignment vertical="center" wrapText="1"/>
    </xf>
    <xf numFmtId="0" fontId="60" fillId="9" borderId="20" xfId="0" applyFont="1" applyFill="1" applyBorder="1" applyAlignment="1">
      <alignment horizontal="left" vertical="center"/>
    </xf>
    <xf numFmtId="0" fontId="22" fillId="9" borderId="20" xfId="0" applyFont="1" applyFill="1" applyBorder="1" applyAlignment="1">
      <alignment horizontal="left" vertical="center"/>
    </xf>
    <xf numFmtId="0" fontId="22" fillId="9" borderId="20" xfId="0" applyFont="1" applyFill="1" applyBorder="1" applyAlignment="1">
      <alignment vertical="center" wrapText="1"/>
    </xf>
    <xf numFmtId="0" fontId="49" fillId="9" borderId="46" xfId="0" applyFont="1" applyFill="1" applyBorder="1" applyAlignment="1">
      <alignment vertical="center" wrapText="1"/>
    </xf>
    <xf numFmtId="0" fontId="14" fillId="9" borderId="0" xfId="0" applyFont="1" applyFill="1" applyAlignment="1">
      <alignment horizontal="center" vertical="center"/>
    </xf>
    <xf numFmtId="0" fontId="23" fillId="9" borderId="0" xfId="0" applyFont="1" applyFill="1" applyAlignment="1">
      <alignment vertical="center" wrapText="1" readingOrder="2"/>
    </xf>
    <xf numFmtId="0" fontId="34" fillId="9" borderId="17" xfId="0" applyFont="1" applyFill="1" applyBorder="1" applyAlignment="1">
      <alignment horizontal="center" vertical="center"/>
    </xf>
    <xf numFmtId="0" fontId="17" fillId="9" borderId="17" xfId="0" applyFont="1" applyFill="1" applyBorder="1" applyAlignment="1">
      <alignment horizontal="right" vertical="center" wrapText="1" readingOrder="2"/>
    </xf>
    <xf numFmtId="0" fontId="20" fillId="9" borderId="17" xfId="0" applyFont="1" applyFill="1" applyBorder="1" applyAlignment="1">
      <alignment vertical="center"/>
    </xf>
    <xf numFmtId="0" fontId="17" fillId="9" borderId="17" xfId="0" applyFont="1" applyFill="1" applyBorder="1" applyAlignment="1">
      <alignment vertical="center" readingOrder="2"/>
    </xf>
    <xf numFmtId="0" fontId="14" fillId="9" borderId="18" xfId="0" applyFont="1" applyFill="1" applyBorder="1" applyAlignment="1">
      <alignment vertical="center"/>
    </xf>
    <xf numFmtId="0" fontId="61" fillId="9" borderId="0" xfId="0" applyFont="1" applyFill="1" applyAlignment="1">
      <alignment horizontal="center" vertical="center"/>
    </xf>
    <xf numFmtId="0" fontId="46" fillId="9" borderId="0" xfId="0" applyFont="1" applyFill="1" applyAlignment="1">
      <alignment horizontal="right" vertical="center" wrapText="1" readingOrder="2"/>
    </xf>
    <xf numFmtId="0" fontId="51" fillId="9" borderId="0" xfId="0" applyFont="1" applyFill="1" applyAlignment="1">
      <alignment vertical="center"/>
    </xf>
    <xf numFmtId="0" fontId="46" fillId="9" borderId="0" xfId="0" applyFont="1" applyFill="1" applyAlignment="1">
      <alignment vertical="center" readingOrder="2"/>
    </xf>
    <xf numFmtId="0" fontId="47" fillId="9" borderId="29" xfId="0" applyFont="1" applyFill="1" applyBorder="1" applyAlignment="1">
      <alignment vertical="center"/>
    </xf>
    <xf numFmtId="0" fontId="34" fillId="9" borderId="20" xfId="0" applyFont="1" applyFill="1" applyBorder="1" applyAlignment="1">
      <alignment horizontal="center" vertical="center"/>
    </xf>
    <xf numFmtId="0" fontId="17" fillId="9" borderId="20" xfId="0" applyFont="1" applyFill="1" applyBorder="1" applyAlignment="1">
      <alignment horizontal="right" vertical="center" wrapText="1" readingOrder="2"/>
    </xf>
    <xf numFmtId="0" fontId="20" fillId="9" borderId="20" xfId="0" applyFont="1" applyFill="1" applyBorder="1" applyAlignment="1">
      <alignment vertical="center"/>
    </xf>
    <xf numFmtId="0" fontId="17" fillId="9" borderId="20" xfId="0" applyFont="1" applyFill="1" applyBorder="1" applyAlignment="1">
      <alignment vertical="center" readingOrder="2"/>
    </xf>
    <xf numFmtId="0" fontId="14" fillId="9" borderId="21" xfId="0" applyFont="1" applyFill="1" applyBorder="1" applyAlignment="1">
      <alignment vertical="center"/>
    </xf>
    <xf numFmtId="0" fontId="20" fillId="9" borderId="0" xfId="0" applyFont="1" applyFill="1" applyAlignment="1">
      <alignment horizontal="left" vertical="center" indent="1"/>
    </xf>
    <xf numFmtId="0" fontId="61" fillId="9" borderId="20" xfId="0" applyFont="1" applyFill="1" applyBorder="1" applyAlignment="1">
      <alignment horizontal="center" vertical="center"/>
    </xf>
    <xf numFmtId="0" fontId="46" fillId="9" borderId="20" xfId="0" applyFont="1" applyFill="1" applyBorder="1" applyAlignment="1">
      <alignment horizontal="right" vertical="center" wrapText="1" readingOrder="2"/>
    </xf>
    <xf numFmtId="0" fontId="51" fillId="9" borderId="20" xfId="0" applyFont="1" applyFill="1" applyBorder="1" applyAlignment="1">
      <alignment vertical="center"/>
    </xf>
    <xf numFmtId="0" fontId="46" fillId="9" borderId="20" xfId="0" applyFont="1" applyFill="1" applyBorder="1" applyAlignment="1">
      <alignment vertical="center" readingOrder="2"/>
    </xf>
    <xf numFmtId="0" fontId="47" fillId="9" borderId="21" xfId="0" applyFont="1" applyFill="1" applyBorder="1" applyAlignment="1">
      <alignment vertical="center"/>
    </xf>
    <xf numFmtId="0" fontId="64" fillId="9" borderId="20" xfId="0" applyFont="1" applyFill="1" applyBorder="1" applyAlignment="1">
      <alignment horizontal="center" vertical="center"/>
    </xf>
    <xf numFmtId="0" fontId="18" fillId="9" borderId="43" xfId="0" applyFont="1" applyFill="1" applyBorder="1" applyAlignment="1">
      <alignment vertical="center" wrapText="1"/>
    </xf>
    <xf numFmtId="0" fontId="61" fillId="9" borderId="45" xfId="0" applyFont="1" applyFill="1" applyBorder="1" applyAlignment="1">
      <alignment horizontal="center" vertical="center"/>
    </xf>
    <xf numFmtId="0" fontId="49" fillId="9" borderId="44" xfId="0" applyFont="1" applyFill="1" applyBorder="1" applyAlignment="1">
      <alignment horizontal="center" vertical="center" wrapText="1"/>
    </xf>
    <xf numFmtId="0" fontId="49" fillId="9" borderId="22" xfId="0" applyFont="1" applyFill="1" applyBorder="1" applyAlignment="1">
      <alignment horizontal="center" vertical="center" wrapText="1"/>
    </xf>
    <xf numFmtId="0" fontId="0" fillId="10" borderId="52" xfId="0" applyFill="1" applyBorder="1" applyAlignment="1">
      <alignment vertical="center" wrapText="1"/>
    </xf>
    <xf numFmtId="0" fontId="33" fillId="10" borderId="52" xfId="0" applyFont="1" applyFill="1" applyBorder="1" applyAlignment="1">
      <alignment horizontal="center" vertical="center" wrapText="1" readingOrder="2"/>
    </xf>
    <xf numFmtId="0" fontId="14" fillId="10" borderId="49" xfId="0" applyFont="1" applyFill="1" applyBorder="1" applyAlignment="1">
      <alignment horizontal="center" vertical="center" wrapText="1"/>
    </xf>
    <xf numFmtId="0" fontId="14" fillId="10" borderId="49" xfId="0" applyFont="1" applyFill="1" applyBorder="1" applyAlignment="1">
      <alignment vertical="center"/>
    </xf>
    <xf numFmtId="165" fontId="113" fillId="2" borderId="0" xfId="4" applyNumberFormat="1" applyFont="1" applyFill="1" applyAlignment="1">
      <alignment horizontal="center" wrapText="1" readingOrder="1"/>
    </xf>
    <xf numFmtId="165" fontId="29" fillId="2" borderId="0" xfId="4" applyNumberFormat="1" applyFont="1" applyFill="1" applyAlignment="1">
      <alignment horizontal="center" vertical="center" readingOrder="1"/>
    </xf>
    <xf numFmtId="0" fontId="112" fillId="2" borderId="0" xfId="2" applyFont="1" applyFill="1" applyAlignment="1">
      <alignment horizontal="center" vertical="center" readingOrder="1"/>
    </xf>
    <xf numFmtId="0" fontId="22" fillId="2" borderId="51" xfId="2" applyFont="1" applyFill="1" applyBorder="1" applyAlignment="1">
      <alignment vertical="center" readingOrder="1"/>
    </xf>
    <xf numFmtId="0" fontId="112" fillId="2" borderId="51" xfId="2" applyFont="1" applyFill="1" applyBorder="1" applyAlignment="1">
      <alignment horizontal="center" vertical="center" readingOrder="1"/>
    </xf>
    <xf numFmtId="165" fontId="29" fillId="2" borderId="51" xfId="4" applyNumberFormat="1" applyFont="1" applyFill="1" applyBorder="1" applyAlignment="1">
      <alignment horizontal="center" vertical="center" readingOrder="1"/>
    </xf>
    <xf numFmtId="0" fontId="33" fillId="2" borderId="51" xfId="2" applyFont="1" applyFill="1" applyBorder="1" applyAlignment="1">
      <alignment horizontal="right" vertical="center" readingOrder="1"/>
    </xf>
    <xf numFmtId="0" fontId="75" fillId="2" borderId="0" xfId="2" applyFont="1" applyFill="1" applyAlignment="1">
      <alignment horizontal="right" vertical="center" readingOrder="2"/>
    </xf>
    <xf numFmtId="0" fontId="51" fillId="6" borderId="0" xfId="2" applyFont="1" applyFill="1" applyAlignment="1">
      <alignment horizontal="right" vertical="center" readingOrder="2"/>
    </xf>
    <xf numFmtId="0" fontId="0" fillId="0" borderId="81" xfId="0" applyBorder="1" applyAlignment="1">
      <alignment horizontal="right" vertical="center" readingOrder="2"/>
    </xf>
    <xf numFmtId="0" fontId="75" fillId="2" borderId="0" xfId="2" applyFont="1" applyFill="1" applyAlignment="1">
      <alignment horizontal="right" vertical="center" indent="1" readingOrder="2"/>
    </xf>
    <xf numFmtId="0" fontId="33" fillId="2" borderId="0" xfId="2" applyFont="1" applyFill="1" applyAlignment="1">
      <alignment horizontal="right" vertical="center" indent="1" readingOrder="2"/>
    </xf>
    <xf numFmtId="0" fontId="75" fillId="12" borderId="0" xfId="2" applyFont="1" applyFill="1" applyAlignment="1">
      <alignment vertical="center" readingOrder="1"/>
    </xf>
    <xf numFmtId="0" fontId="33" fillId="2" borderId="0" xfId="2" applyFont="1" applyFill="1" applyAlignment="1">
      <alignment horizontal="left" vertical="center" indent="1" readingOrder="1"/>
    </xf>
    <xf numFmtId="0" fontId="33" fillId="12" borderId="0" xfId="2" applyFont="1" applyFill="1" applyAlignment="1">
      <alignment horizontal="left" vertical="center" wrapText="1" indent="1" readingOrder="1"/>
    </xf>
    <xf numFmtId="0" fontId="33" fillId="12" borderId="0" xfId="2" applyFont="1" applyFill="1" applyAlignment="1">
      <alignment horizontal="left" vertical="center" indent="1" readingOrder="1"/>
    </xf>
    <xf numFmtId="0" fontId="112" fillId="2" borderId="61" xfId="2" applyFont="1" applyFill="1" applyBorder="1" applyAlignment="1">
      <alignment horizontal="center" vertical="center" readingOrder="1"/>
    </xf>
    <xf numFmtId="0" fontId="112" fillId="2" borderId="52" xfId="2" applyFont="1" applyFill="1" applyBorder="1" applyAlignment="1">
      <alignment horizontal="right" vertical="center" readingOrder="1"/>
    </xf>
    <xf numFmtId="0" fontId="112" fillId="2" borderId="52" xfId="2" applyFont="1" applyFill="1" applyBorder="1" applyAlignment="1">
      <alignment horizontal="left" vertical="center" readingOrder="1"/>
    </xf>
    <xf numFmtId="0" fontId="112" fillId="2" borderId="52" xfId="2" applyFont="1" applyFill="1" applyBorder="1" applyAlignment="1">
      <alignment horizontal="center" vertical="center" readingOrder="1"/>
    </xf>
    <xf numFmtId="0" fontId="112" fillId="2" borderId="62" xfId="2" applyFont="1" applyFill="1" applyBorder="1" applyAlignment="1">
      <alignment horizontal="center" vertical="center" readingOrder="1"/>
    </xf>
    <xf numFmtId="0" fontId="112" fillId="2" borderId="63" xfId="2" applyFont="1" applyFill="1" applyBorder="1" applyAlignment="1">
      <alignment horizontal="center" vertical="center" readingOrder="1"/>
    </xf>
    <xf numFmtId="0" fontId="112" fillId="2" borderId="0" xfId="2" applyFont="1" applyFill="1" applyAlignment="1">
      <alignment horizontal="right" vertical="center" readingOrder="1"/>
    </xf>
    <xf numFmtId="0" fontId="112" fillId="2" borderId="0" xfId="2" applyFont="1" applyFill="1" applyAlignment="1">
      <alignment horizontal="left" vertical="center" readingOrder="1"/>
    </xf>
    <xf numFmtId="0" fontId="112" fillId="2" borderId="64" xfId="2" applyFont="1" applyFill="1" applyBorder="1" applyAlignment="1">
      <alignment horizontal="center" vertical="center" readingOrder="1"/>
    </xf>
    <xf numFmtId="0" fontId="19" fillId="0" borderId="0" xfId="2" applyFont="1" applyAlignment="1">
      <alignment horizontal="left" vertical="center" readingOrder="1"/>
    </xf>
    <xf numFmtId="0" fontId="19" fillId="0" borderId="0" xfId="2" applyFont="1" applyAlignment="1">
      <alignment horizontal="left" readingOrder="1"/>
    </xf>
    <xf numFmtId="0" fontId="19" fillId="2" borderId="0" xfId="2" applyFont="1" applyFill="1" applyAlignment="1">
      <alignment horizontal="right" vertical="center" readingOrder="2"/>
    </xf>
    <xf numFmtId="0" fontId="14" fillId="0" borderId="0" xfId="2" applyAlignment="1">
      <alignment wrapText="1"/>
    </xf>
    <xf numFmtId="165" fontId="113" fillId="2" borderId="105" xfId="4" applyNumberFormat="1" applyFont="1" applyFill="1" applyBorder="1" applyAlignment="1">
      <alignment horizontal="center" wrapText="1" readingOrder="1"/>
    </xf>
    <xf numFmtId="0" fontId="21" fillId="0" borderId="0" xfId="2" applyFont="1" applyAlignment="1">
      <alignment vertical="center"/>
    </xf>
    <xf numFmtId="0" fontId="18" fillId="10" borderId="65" xfId="2" applyFont="1" applyFill="1" applyBorder="1" applyAlignment="1">
      <alignment horizontal="left" readingOrder="1"/>
    </xf>
    <xf numFmtId="0" fontId="18" fillId="10" borderId="49" xfId="2" applyFont="1" applyFill="1" applyBorder="1" applyAlignment="1">
      <alignment horizontal="left" readingOrder="1"/>
    </xf>
    <xf numFmtId="0" fontId="19" fillId="10" borderId="49" xfId="2" applyFont="1" applyFill="1" applyBorder="1" applyAlignment="1">
      <alignment horizontal="left" readingOrder="1"/>
    </xf>
    <xf numFmtId="0" fontId="19" fillId="10" borderId="49" xfId="2" applyFont="1" applyFill="1" applyBorder="1" applyAlignment="1">
      <alignment horizontal="center" readingOrder="1"/>
    </xf>
    <xf numFmtId="0" fontId="19" fillId="10" borderId="49" xfId="0" applyFont="1" applyFill="1" applyBorder="1" applyAlignment="1">
      <alignment horizontal="center" readingOrder="1"/>
    </xf>
    <xf numFmtId="0" fontId="13" fillId="10" borderId="76" xfId="0" applyFont="1" applyFill="1" applyBorder="1" applyAlignment="1">
      <alignment horizontal="right" readingOrder="2"/>
    </xf>
    <xf numFmtId="0" fontId="19" fillId="9" borderId="123" xfId="2" applyFont="1" applyFill="1" applyBorder="1" applyAlignment="1">
      <alignment horizontal="left" vertical="center" readingOrder="1"/>
    </xf>
    <xf numFmtId="0" fontId="19" fillId="9" borderId="123" xfId="2" applyFont="1" applyFill="1" applyBorder="1" applyAlignment="1">
      <alignment horizontal="left" vertical="center" wrapText="1" readingOrder="1"/>
    </xf>
    <xf numFmtId="0" fontId="75" fillId="9" borderId="125" xfId="2" applyFont="1" applyFill="1" applyBorder="1" applyAlignment="1">
      <alignment horizontal="right" vertical="center" readingOrder="2"/>
    </xf>
    <xf numFmtId="0" fontId="75" fillId="9" borderId="93" xfId="2" applyFont="1" applyFill="1" applyBorder="1" applyAlignment="1">
      <alignment horizontal="right" vertical="center" readingOrder="2"/>
    </xf>
    <xf numFmtId="0" fontId="75" fillId="10" borderId="109" xfId="2" applyFont="1" applyFill="1" applyBorder="1" applyAlignment="1">
      <alignment horizontal="right" vertical="center" readingOrder="2"/>
    </xf>
    <xf numFmtId="0" fontId="75" fillId="10" borderId="110" xfId="2" applyFont="1" applyFill="1" applyBorder="1" applyAlignment="1">
      <alignment horizontal="right" vertical="center" readingOrder="2"/>
    </xf>
    <xf numFmtId="0" fontId="19" fillId="10" borderId="127" xfId="2" applyFont="1" applyFill="1" applyBorder="1" applyAlignment="1">
      <alignment horizontal="left" vertical="center" readingOrder="1"/>
    </xf>
    <xf numFmtId="0" fontId="19" fillId="10" borderId="127" xfId="2" applyFont="1" applyFill="1" applyBorder="1" applyAlignment="1">
      <alignment horizontal="right" vertical="center" readingOrder="1"/>
    </xf>
    <xf numFmtId="0" fontId="19" fillId="10" borderId="128" xfId="2" applyFont="1" applyFill="1" applyBorder="1" applyAlignment="1">
      <alignment horizontal="left" vertical="center" wrapText="1" readingOrder="1"/>
    </xf>
    <xf numFmtId="49" fontId="75" fillId="10" borderId="96" xfId="2" applyNumberFormat="1" applyFont="1" applyFill="1" applyBorder="1" applyAlignment="1">
      <alignment horizontal="left" vertical="center" readingOrder="2"/>
    </xf>
    <xf numFmtId="0" fontId="19" fillId="9" borderId="127" xfId="2" applyFont="1" applyFill="1" applyBorder="1" applyAlignment="1">
      <alignment horizontal="left" vertical="center" readingOrder="1"/>
    </xf>
    <xf numFmtId="0" fontId="19" fillId="9" borderId="127" xfId="2" applyFont="1" applyFill="1" applyBorder="1" applyAlignment="1">
      <alignment horizontal="right" vertical="center" readingOrder="1"/>
    </xf>
    <xf numFmtId="0" fontId="19" fillId="9" borderId="128" xfId="2" applyFont="1" applyFill="1" applyBorder="1" applyAlignment="1">
      <alignment horizontal="left" vertical="center" wrapText="1" readingOrder="1"/>
    </xf>
    <xf numFmtId="0" fontId="75" fillId="9" borderId="96" xfId="2" applyFont="1" applyFill="1" applyBorder="1" applyAlignment="1">
      <alignment horizontal="right" vertical="center" readingOrder="2"/>
    </xf>
    <xf numFmtId="49" fontId="75" fillId="9" borderId="96" xfId="2" applyNumberFormat="1" applyFont="1" applyFill="1" applyBorder="1" applyAlignment="1">
      <alignment horizontal="left" vertical="center" readingOrder="2"/>
    </xf>
    <xf numFmtId="0" fontId="19" fillId="0" borderId="0" xfId="0" applyFont="1" applyAlignment="1">
      <alignment horizontal="left" readingOrder="1"/>
    </xf>
    <xf numFmtId="0" fontId="105" fillId="2" borderId="0" xfId="0" applyFont="1" applyFill="1" applyAlignment="1">
      <alignment horizontal="right" vertical="center" readingOrder="1"/>
    </xf>
    <xf numFmtId="0" fontId="105" fillId="2" borderId="0" xfId="0" applyFont="1" applyFill="1" applyAlignment="1">
      <alignment horizontal="left" vertical="center" readingOrder="1"/>
    </xf>
    <xf numFmtId="0" fontId="126" fillId="2" borderId="63" xfId="0" applyFont="1" applyFill="1" applyBorder="1" applyAlignment="1">
      <alignment horizontal="left" vertical="center" readingOrder="1"/>
    </xf>
    <xf numFmtId="0" fontId="127" fillId="2" borderId="0" xfId="0" applyFont="1" applyFill="1" applyAlignment="1">
      <alignment horizontal="right" readingOrder="1"/>
    </xf>
    <xf numFmtId="0" fontId="63" fillId="3" borderId="0" xfId="0" applyFont="1" applyFill="1" applyAlignment="1">
      <alignment horizontal="center" vertical="center"/>
    </xf>
    <xf numFmtId="0" fontId="49" fillId="10" borderId="0" xfId="0" quotePrefix="1" applyFont="1" applyFill="1" applyAlignment="1">
      <alignment horizontal="center" vertical="center" readingOrder="2"/>
    </xf>
    <xf numFmtId="0" fontId="49" fillId="10" borderId="0" xfId="0" applyFont="1" applyFill="1" applyAlignment="1">
      <alignment horizontal="left" vertical="center" readingOrder="1"/>
    </xf>
    <xf numFmtId="0" fontId="48" fillId="10" borderId="20" xfId="0" applyFont="1" applyFill="1" applyBorder="1" applyAlignment="1">
      <alignment horizontal="left" vertical="center" readingOrder="1"/>
    </xf>
    <xf numFmtId="0" fontId="46" fillId="10" borderId="0" xfId="0" quotePrefix="1" applyFont="1" applyFill="1" applyAlignment="1">
      <alignment horizontal="right" vertical="center" readingOrder="2"/>
    </xf>
    <xf numFmtId="0" fontId="51" fillId="10" borderId="29" xfId="0" quotePrefix="1" applyFont="1" applyFill="1" applyBorder="1" applyAlignment="1">
      <alignment horizontal="left" vertical="center" readingOrder="2"/>
    </xf>
    <xf numFmtId="2" fontId="75" fillId="10" borderId="17" xfId="0" applyNumberFormat="1" applyFont="1" applyFill="1" applyBorder="1" applyAlignment="1">
      <alignment horizontal="center" vertical="center" wrapText="1"/>
    </xf>
    <xf numFmtId="2" fontId="13" fillId="10" borderId="16" xfId="0" applyNumberFormat="1" applyFont="1" applyFill="1" applyBorder="1" applyAlignment="1">
      <alignment horizontal="center" vertical="center" wrapText="1"/>
    </xf>
    <xf numFmtId="49" fontId="18" fillId="10" borderId="28" xfId="0" applyNumberFormat="1" applyFont="1" applyFill="1" applyBorder="1" applyAlignment="1">
      <alignment horizontal="right" vertical="center" wrapText="1" readingOrder="1"/>
    </xf>
    <xf numFmtId="0" fontId="18" fillId="10" borderId="0" xfId="0" quotePrefix="1" applyFont="1" applyFill="1" applyAlignment="1">
      <alignment horizontal="center" vertical="center" readingOrder="2"/>
    </xf>
    <xf numFmtId="0" fontId="19" fillId="10" borderId="19" xfId="0" applyFont="1" applyFill="1" applyBorder="1" applyAlignment="1">
      <alignment horizontal="right" vertical="center" wrapText="1" readingOrder="1"/>
    </xf>
    <xf numFmtId="0" fontId="19" fillId="10" borderId="20" xfId="0" quotePrefix="1" applyFont="1" applyFill="1" applyBorder="1" applyAlignment="1">
      <alignment horizontal="center" vertical="center" readingOrder="2"/>
    </xf>
    <xf numFmtId="0" fontId="75" fillId="10" borderId="0" xfId="0" applyFont="1" applyFill="1" applyAlignment="1">
      <alignment horizontal="left" vertical="center" readingOrder="1"/>
    </xf>
    <xf numFmtId="0" fontId="129" fillId="0" borderId="0" xfId="0" applyFont="1" applyAlignment="1">
      <alignment vertical="center"/>
    </xf>
    <xf numFmtId="0" fontId="96" fillId="10" borderId="0" xfId="0" applyFont="1" applyFill="1" applyAlignment="1">
      <alignment horizontal="left" vertical="center" readingOrder="1"/>
    </xf>
    <xf numFmtId="0" fontId="49" fillId="10" borderId="0" xfId="0" applyFont="1" applyFill="1" applyAlignment="1">
      <alignment horizontal="center" vertical="center" readingOrder="1"/>
    </xf>
    <xf numFmtId="0" fontId="80" fillId="10" borderId="25" xfId="0" applyFont="1" applyFill="1" applyBorder="1" applyAlignment="1">
      <alignment horizontal="center" vertical="center" readingOrder="1"/>
    </xf>
    <xf numFmtId="0" fontId="49" fillId="9" borderId="17" xfId="0" applyFont="1" applyFill="1" applyBorder="1" applyAlignment="1">
      <alignment horizontal="center" vertical="center" readingOrder="1"/>
    </xf>
    <xf numFmtId="0" fontId="18" fillId="9" borderId="0" xfId="0" applyFont="1" applyFill="1" applyAlignment="1">
      <alignment horizontal="left" vertical="center" wrapText="1" readingOrder="1"/>
    </xf>
    <xf numFmtId="0" fontId="18" fillId="9" borderId="24" xfId="0" applyFont="1" applyFill="1" applyBorder="1" applyAlignment="1">
      <alignment horizontal="center" vertical="center" readingOrder="1"/>
    </xf>
    <xf numFmtId="0" fontId="17" fillId="9" borderId="0" xfId="0" quotePrefix="1" applyFont="1" applyFill="1" applyAlignment="1">
      <alignment horizontal="right" vertical="center" readingOrder="2"/>
    </xf>
    <xf numFmtId="0" fontId="49" fillId="9" borderId="0" xfId="0" quotePrefix="1" applyFont="1" applyFill="1" applyAlignment="1">
      <alignment horizontal="center" vertical="center" readingOrder="2"/>
    </xf>
    <xf numFmtId="0" fontId="51" fillId="9" borderId="29" xfId="0" quotePrefix="1" applyFont="1" applyFill="1" applyBorder="1" applyAlignment="1">
      <alignment horizontal="left" vertical="center" readingOrder="2"/>
    </xf>
    <xf numFmtId="0" fontId="49" fillId="9" borderId="0" xfId="0" applyFont="1" applyFill="1" applyAlignment="1">
      <alignment horizontal="center" vertical="center" readingOrder="1"/>
    </xf>
    <xf numFmtId="0" fontId="75" fillId="9" borderId="0" xfId="0" applyFont="1" applyFill="1" applyAlignment="1">
      <alignment horizontal="left" vertical="center" readingOrder="1"/>
    </xf>
    <xf numFmtId="0" fontId="46" fillId="9" borderId="0" xfId="0" quotePrefix="1" applyFont="1" applyFill="1" applyAlignment="1">
      <alignment horizontal="right" vertical="center" readingOrder="2"/>
    </xf>
    <xf numFmtId="0" fontId="18" fillId="9" borderId="25" xfId="0" applyFont="1" applyFill="1" applyBorder="1" applyAlignment="1">
      <alignment horizontal="center" vertical="center" readingOrder="1"/>
    </xf>
    <xf numFmtId="0" fontId="46" fillId="9" borderId="0" xfId="0" quotePrefix="1" applyFont="1" applyFill="1" applyAlignment="1">
      <alignment horizontal="right" vertical="center" wrapText="1" readingOrder="2"/>
    </xf>
    <xf numFmtId="0" fontId="48" fillId="9" borderId="20" xfId="0" applyFont="1" applyFill="1" applyBorder="1" applyAlignment="1">
      <alignment horizontal="left" vertical="center" readingOrder="1"/>
    </xf>
    <xf numFmtId="0" fontId="55" fillId="9" borderId="20" xfId="0" quotePrefix="1" applyFont="1" applyFill="1" applyBorder="1" applyAlignment="1">
      <alignment horizontal="right" vertical="center" readingOrder="2"/>
    </xf>
    <xf numFmtId="0" fontId="48" fillId="9" borderId="20" xfId="0" quotePrefix="1" applyFont="1" applyFill="1" applyBorder="1" applyAlignment="1">
      <alignment horizontal="center" vertical="center" readingOrder="2"/>
    </xf>
    <xf numFmtId="0" fontId="47" fillId="9" borderId="21" xfId="0" quotePrefix="1" applyFont="1" applyFill="1" applyBorder="1" applyAlignment="1">
      <alignment horizontal="left" vertical="center" readingOrder="2"/>
    </xf>
    <xf numFmtId="0" fontId="19" fillId="2" borderId="0" xfId="0" applyFont="1" applyFill="1" applyAlignment="1">
      <alignment horizontal="center" vertical="center" wrapText="1"/>
    </xf>
    <xf numFmtId="0" fontId="50" fillId="0" borderId="113" xfId="0" applyFont="1" applyBorder="1" applyAlignment="1">
      <alignment horizontal="center"/>
    </xf>
    <xf numFmtId="0" fontId="50" fillId="0" borderId="107" xfId="0" applyFont="1" applyBorder="1" applyAlignment="1">
      <alignment horizontal="center"/>
    </xf>
    <xf numFmtId="0" fontId="50" fillId="0" borderId="106" xfId="0" applyFont="1" applyBorder="1" applyAlignment="1">
      <alignment horizontal="center"/>
    </xf>
    <xf numFmtId="0" fontId="50" fillId="9" borderId="107" xfId="0" applyFont="1" applyFill="1" applyBorder="1" applyAlignment="1">
      <alignment horizontal="center"/>
    </xf>
    <xf numFmtId="0" fontId="13" fillId="9" borderId="117" xfId="0" quotePrefix="1" applyFont="1" applyFill="1" applyBorder="1" applyAlignment="1">
      <alignment horizontal="right" vertical="center" readingOrder="2"/>
    </xf>
    <xf numFmtId="0" fontId="13" fillId="9" borderId="107" xfId="0" quotePrefix="1" applyFont="1" applyFill="1" applyBorder="1" applyAlignment="1">
      <alignment horizontal="right" vertical="center" readingOrder="2"/>
    </xf>
    <xf numFmtId="0" fontId="75" fillId="9" borderId="107" xfId="0" quotePrefix="1" applyFont="1" applyFill="1" applyBorder="1" applyAlignment="1">
      <alignment horizontal="right" vertical="center" readingOrder="2"/>
    </xf>
    <xf numFmtId="0" fontId="75" fillId="0" borderId="0" xfId="0" applyFont="1" applyAlignment="1">
      <alignment wrapText="1"/>
    </xf>
    <xf numFmtId="0" fontId="44" fillId="0" borderId="95" xfId="0" applyFont="1" applyBorder="1" applyAlignment="1">
      <alignment horizontal="center" vertical="center" readingOrder="2"/>
    </xf>
    <xf numFmtId="0" fontId="44" fillId="0" borderId="96" xfId="0" applyFont="1" applyBorder="1" applyAlignment="1">
      <alignment horizontal="center" vertical="center" readingOrder="2"/>
    </xf>
    <xf numFmtId="0" fontId="44" fillId="0" borderId="97" xfId="0" applyFont="1" applyBorder="1" applyAlignment="1">
      <alignment horizontal="center" vertical="center" readingOrder="2"/>
    </xf>
    <xf numFmtId="0" fontId="44" fillId="9" borderId="96" xfId="0" applyFont="1" applyFill="1" applyBorder="1" applyAlignment="1">
      <alignment horizontal="center" vertical="center" readingOrder="2"/>
    </xf>
    <xf numFmtId="0" fontId="13" fillId="9" borderId="108" xfId="0" quotePrefix="1" applyFont="1" applyFill="1" applyBorder="1" applyAlignment="1">
      <alignment horizontal="right" vertical="center" readingOrder="2"/>
    </xf>
    <xf numFmtId="0" fontId="13" fillId="9" borderId="96" xfId="0" quotePrefix="1" applyFont="1" applyFill="1" applyBorder="1" applyAlignment="1">
      <alignment horizontal="right" vertical="center" readingOrder="2"/>
    </xf>
    <xf numFmtId="0" fontId="75" fillId="9" borderId="96" xfId="0" quotePrefix="1" applyFont="1" applyFill="1" applyBorder="1" applyAlignment="1">
      <alignment horizontal="right" vertical="center" readingOrder="2"/>
    </xf>
    <xf numFmtId="0" fontId="13" fillId="0" borderId="0" xfId="0" applyFont="1" applyAlignment="1">
      <alignment horizontal="right" vertical="center"/>
    </xf>
    <xf numFmtId="0" fontId="13" fillId="0" borderId="0" xfId="0" applyFont="1" applyAlignment="1">
      <alignment horizontal="left" vertical="center"/>
    </xf>
    <xf numFmtId="0" fontId="75" fillId="0" borderId="0" xfId="0" applyFont="1" applyAlignment="1">
      <alignment horizontal="left" vertical="center" indent="1"/>
    </xf>
    <xf numFmtId="0" fontId="75" fillId="0" borderId="0" xfId="0" applyFont="1"/>
    <xf numFmtId="0" fontId="50" fillId="0" borderId="95" xfId="0" applyFont="1" applyBorder="1" applyAlignment="1">
      <alignment horizontal="center"/>
    </xf>
    <xf numFmtId="0" fontId="50" fillId="0" borderId="96" xfId="0" applyFont="1" applyBorder="1" applyAlignment="1">
      <alignment horizontal="center"/>
    </xf>
    <xf numFmtId="0" fontId="50" fillId="0" borderId="97" xfId="0" applyFont="1" applyBorder="1" applyAlignment="1">
      <alignment horizontal="center"/>
    </xf>
    <xf numFmtId="0" fontId="50" fillId="9" borderId="96" xfId="0" applyFont="1" applyFill="1" applyBorder="1" applyAlignment="1">
      <alignment horizontal="center"/>
    </xf>
    <xf numFmtId="0" fontId="132" fillId="0" borderId="95" xfId="1" applyFont="1" applyFill="1" applyBorder="1" applyAlignment="1">
      <alignment horizontal="left" vertical="center"/>
    </xf>
    <xf numFmtId="0" fontId="132" fillId="0" borderId="96" xfId="1" applyFont="1" applyFill="1" applyBorder="1" applyAlignment="1">
      <alignment horizontal="left" vertical="center"/>
    </xf>
    <xf numFmtId="0" fontId="50" fillId="0" borderId="96" xfId="0" applyFont="1" applyBorder="1" applyAlignment="1">
      <alignment horizontal="left" vertical="center"/>
    </xf>
    <xf numFmtId="0" fontId="50" fillId="0" borderId="97" xfId="0" applyFont="1" applyBorder="1" applyAlignment="1">
      <alignment horizontal="left" vertical="center"/>
    </xf>
    <xf numFmtId="0" fontId="50" fillId="9" borderId="96" xfId="0" applyFont="1" applyFill="1" applyBorder="1" applyAlignment="1">
      <alignment horizontal="left" vertical="center"/>
    </xf>
    <xf numFmtId="0" fontId="132" fillId="9" borderId="96" xfId="1" applyFont="1" applyFill="1" applyBorder="1" applyAlignment="1">
      <alignment horizontal="left" vertical="center"/>
    </xf>
    <xf numFmtId="0" fontId="50" fillId="0" borderId="95" xfId="1" applyFont="1" applyFill="1" applyBorder="1" applyAlignment="1">
      <alignment horizontal="left" vertical="center" indent="11"/>
    </xf>
    <xf numFmtId="0" fontId="50" fillId="0" borderId="96" xfId="1" applyFont="1" applyFill="1" applyBorder="1" applyAlignment="1">
      <alignment horizontal="left" vertical="center" indent="11"/>
    </xf>
    <xf numFmtId="0" fontId="50" fillId="0" borderId="96" xfId="1" applyFont="1" applyFill="1" applyBorder="1" applyAlignment="1">
      <alignment horizontal="center" vertical="center"/>
    </xf>
    <xf numFmtId="0" fontId="50" fillId="0" borderId="97" xfId="1" applyFont="1" applyFill="1" applyBorder="1" applyAlignment="1">
      <alignment horizontal="center" vertical="center"/>
    </xf>
    <xf numFmtId="0" fontId="50" fillId="9" borderId="96" xfId="1" applyFont="1" applyFill="1" applyBorder="1" applyAlignment="1">
      <alignment horizontal="center" vertical="center"/>
    </xf>
    <xf numFmtId="0" fontId="44" fillId="0" borderId="95" xfId="0" applyFont="1" applyBorder="1" applyAlignment="1">
      <alignment horizontal="center" vertical="center"/>
    </xf>
    <xf numFmtId="0" fontId="44" fillId="0" borderId="96" xfId="0" applyFont="1" applyBorder="1" applyAlignment="1">
      <alignment horizontal="center" vertical="center"/>
    </xf>
    <xf numFmtId="0" fontId="44" fillId="0" borderId="97" xfId="0" applyFont="1" applyBorder="1" applyAlignment="1">
      <alignment horizontal="center" vertical="center"/>
    </xf>
    <xf numFmtId="0" fontId="44" fillId="9" borderId="96" xfId="0" applyFont="1" applyFill="1" applyBorder="1" applyAlignment="1">
      <alignment horizontal="center" vertical="center"/>
    </xf>
    <xf numFmtId="0" fontId="75" fillId="0" borderId="0" xfId="0" applyFont="1" applyAlignment="1">
      <alignment horizontal="center" vertical="center"/>
    </xf>
    <xf numFmtId="0" fontId="50" fillId="0" borderId="95" xfId="0" applyFont="1" applyBorder="1" applyAlignment="1">
      <alignment horizontal="center" vertical="center"/>
    </xf>
    <xf numFmtId="0" fontId="50" fillId="0" borderId="96" xfId="0" applyFont="1" applyBorder="1" applyAlignment="1">
      <alignment horizontal="center" vertical="center"/>
    </xf>
    <xf numFmtId="0" fontId="50" fillId="0" borderId="97" xfId="0" applyFont="1" applyBorder="1" applyAlignment="1">
      <alignment horizontal="center" vertical="center"/>
    </xf>
    <xf numFmtId="0" fontId="50" fillId="9" borderId="96" xfId="0" applyFont="1" applyFill="1" applyBorder="1" applyAlignment="1">
      <alignment horizontal="center" vertical="center"/>
    </xf>
    <xf numFmtId="0" fontId="13" fillId="0" borderId="0" xfId="0" applyFont="1" applyAlignment="1">
      <alignment horizontal="left" vertical="center" indent="1"/>
    </xf>
    <xf numFmtId="0" fontId="133" fillId="0" borderId="0" xfId="0" applyFont="1" applyAlignment="1">
      <alignment horizontal="right" vertical="center"/>
    </xf>
    <xf numFmtId="0" fontId="50" fillId="0" borderId="112" xfId="0" applyFont="1" applyBorder="1" applyAlignment="1">
      <alignment vertical="center"/>
    </xf>
    <xf numFmtId="0" fontId="50" fillId="0" borderId="110" xfId="0" applyFont="1" applyBorder="1" applyAlignment="1">
      <alignment vertical="center"/>
    </xf>
    <xf numFmtId="0" fontId="50" fillId="0" borderId="111" xfId="0" applyFont="1" applyBorder="1" applyAlignment="1">
      <alignment vertical="center"/>
    </xf>
    <xf numFmtId="0" fontId="50" fillId="9" borderId="110" xfId="0" applyFont="1" applyFill="1" applyBorder="1" applyAlignment="1">
      <alignment vertical="center"/>
    </xf>
    <xf numFmtId="0" fontId="13" fillId="9" borderId="109" xfId="0" quotePrefix="1" applyFont="1" applyFill="1" applyBorder="1" applyAlignment="1">
      <alignment horizontal="right" vertical="center" readingOrder="2"/>
    </xf>
    <xf numFmtId="0" fontId="13" fillId="9" borderId="110" xfId="0" quotePrefix="1" applyFont="1" applyFill="1" applyBorder="1" applyAlignment="1">
      <alignment horizontal="right" vertical="center" readingOrder="2"/>
    </xf>
    <xf numFmtId="0" fontId="75" fillId="9" borderId="110" xfId="0" quotePrefix="1" applyFont="1" applyFill="1" applyBorder="1" applyAlignment="1">
      <alignment horizontal="right" vertical="center" readingOrder="2"/>
    </xf>
    <xf numFmtId="0" fontId="19" fillId="9" borderId="107" xfId="0" quotePrefix="1" applyFont="1" applyFill="1" applyBorder="1" applyAlignment="1">
      <alignment horizontal="left" vertical="center" readingOrder="2"/>
    </xf>
    <xf numFmtId="0" fontId="18" fillId="9" borderId="107" xfId="0" applyFont="1" applyFill="1" applyBorder="1" applyAlignment="1">
      <alignment horizontal="left" vertical="center" readingOrder="1"/>
    </xf>
    <xf numFmtId="0" fontId="19" fillId="9" borderId="96" xfId="0" quotePrefix="1" applyFont="1" applyFill="1" applyBorder="1" applyAlignment="1">
      <alignment horizontal="left" vertical="center" readingOrder="2"/>
    </xf>
    <xf numFmtId="0" fontId="18" fillId="9" borderId="96" xfId="0" applyFont="1" applyFill="1" applyBorder="1" applyAlignment="1">
      <alignment horizontal="left" vertical="center" readingOrder="1"/>
    </xf>
    <xf numFmtId="0" fontId="19" fillId="9" borderId="110" xfId="0" quotePrefix="1" applyFont="1" applyFill="1" applyBorder="1" applyAlignment="1">
      <alignment horizontal="left" vertical="center" readingOrder="2"/>
    </xf>
    <xf numFmtId="0" fontId="18" fillId="9" borderId="110" xfId="0" applyFont="1" applyFill="1" applyBorder="1" applyAlignment="1">
      <alignment horizontal="left" vertical="center" readingOrder="1"/>
    </xf>
    <xf numFmtId="0" fontId="135" fillId="9" borderId="50" xfId="0" applyFont="1" applyFill="1" applyBorder="1" applyAlignment="1">
      <alignment vertical="center" readingOrder="1"/>
    </xf>
    <xf numFmtId="0" fontId="135" fillId="9" borderId="50" xfId="0" applyFont="1" applyFill="1" applyBorder="1" applyAlignment="1">
      <alignment horizontal="left" vertical="center" readingOrder="1"/>
    </xf>
    <xf numFmtId="0" fontId="135" fillId="9" borderId="54" xfId="0" applyFont="1" applyFill="1" applyBorder="1" applyAlignment="1">
      <alignment horizontal="left" vertical="center" readingOrder="1"/>
    </xf>
    <xf numFmtId="0" fontId="134" fillId="0" borderId="0" xfId="0" applyFont="1" applyAlignment="1">
      <alignment horizontal="left" vertical="center" wrapText="1" readingOrder="1"/>
    </xf>
    <xf numFmtId="0" fontId="135" fillId="2" borderId="0" xfId="0" applyFont="1" applyFill="1" applyAlignment="1">
      <alignment horizontal="right" vertical="center" readingOrder="1"/>
    </xf>
    <xf numFmtId="0" fontId="135" fillId="2" borderId="0" xfId="0" applyFont="1" applyFill="1" applyAlignment="1">
      <alignment horizontal="left" vertical="center" readingOrder="1"/>
    </xf>
    <xf numFmtId="0" fontId="136" fillId="2" borderId="0" xfId="0" applyFont="1" applyFill="1" applyAlignment="1">
      <alignment horizontal="left" vertical="center" wrapText="1" readingOrder="1"/>
    </xf>
    <xf numFmtId="0" fontId="19" fillId="2" borderId="0" xfId="0" applyFont="1" applyFill="1" applyAlignment="1">
      <alignment horizontal="left" vertical="center" wrapText="1"/>
    </xf>
    <xf numFmtId="0" fontId="134" fillId="2" borderId="0" xfId="0" applyFont="1" applyFill="1" applyAlignment="1">
      <alignment horizontal="right" vertical="center" readingOrder="1"/>
    </xf>
    <xf numFmtId="0" fontId="134" fillId="2" borderId="0" xfId="0" applyFont="1" applyFill="1" applyAlignment="1">
      <alignment horizontal="left" vertical="center" readingOrder="1"/>
    </xf>
    <xf numFmtId="0" fontId="134" fillId="2" borderId="0" xfId="0" applyFont="1" applyFill="1" applyAlignment="1">
      <alignment horizontal="left" vertical="center" wrapText="1" readingOrder="1"/>
    </xf>
    <xf numFmtId="0" fontId="137" fillId="2" borderId="0" xfId="0" applyFont="1" applyFill="1" applyAlignment="1">
      <alignment horizontal="right" vertical="center" readingOrder="1"/>
    </xf>
    <xf numFmtId="0" fontId="137" fillId="2" borderId="0" xfId="0" applyFont="1" applyFill="1" applyAlignment="1">
      <alignment horizontal="left" vertical="center" readingOrder="1"/>
    </xf>
    <xf numFmtId="0" fontId="131" fillId="2" borderId="0" xfId="0" applyFont="1" applyFill="1" applyAlignment="1">
      <alignment horizontal="right" vertical="center" readingOrder="1"/>
    </xf>
    <xf numFmtId="0" fontId="131" fillId="2" borderId="0" xfId="0" applyFont="1" applyFill="1" applyAlignment="1">
      <alignment horizontal="left" vertical="center" readingOrder="1"/>
    </xf>
    <xf numFmtId="0" fontId="139" fillId="2" borderId="0" xfId="3" applyFont="1" applyFill="1" applyAlignment="1">
      <alignment horizontal="right" vertical="center" wrapText="1" readingOrder="2"/>
    </xf>
    <xf numFmtId="0" fontId="75" fillId="2" borderId="0" xfId="0" applyFont="1" applyFill="1" applyAlignment="1">
      <alignment vertical="center" wrapText="1"/>
    </xf>
    <xf numFmtId="0" fontId="75" fillId="0" borderId="0" xfId="0" applyFont="1" applyAlignment="1">
      <alignment horizontal="center" vertical="center" wrapText="1" readingOrder="2"/>
    </xf>
    <xf numFmtId="0" fontId="13" fillId="0" borderId="0" xfId="0" quotePrefix="1" applyFont="1" applyAlignment="1">
      <alignment horizontal="right" vertical="center" readingOrder="2"/>
    </xf>
    <xf numFmtId="0" fontId="75" fillId="0" borderId="0" xfId="0" quotePrefix="1" applyFont="1" applyAlignment="1">
      <alignment horizontal="right" vertical="center" readingOrder="2"/>
    </xf>
    <xf numFmtId="0" fontId="13" fillId="0" borderId="0" xfId="0" applyFont="1" applyAlignment="1">
      <alignment horizontal="center" vertical="center" wrapText="1" readingOrder="2"/>
    </xf>
    <xf numFmtId="0" fontId="138" fillId="2" borderId="0" xfId="3" applyFont="1" applyFill="1" applyAlignment="1">
      <alignment horizontal="right" vertical="center" wrapText="1" readingOrder="2"/>
    </xf>
    <xf numFmtId="0" fontId="135" fillId="9" borderId="119" xfId="0" applyFont="1" applyFill="1" applyBorder="1" applyAlignment="1">
      <alignment horizontal="right" vertical="center" readingOrder="1"/>
    </xf>
    <xf numFmtId="0" fontId="135" fillId="9" borderId="118" xfId="0" applyFont="1" applyFill="1" applyBorder="1" applyAlignment="1">
      <alignment horizontal="right" vertical="center" readingOrder="1"/>
    </xf>
    <xf numFmtId="0" fontId="135" fillId="9" borderId="120" xfId="0" applyFont="1" applyFill="1" applyBorder="1" applyAlignment="1">
      <alignment horizontal="left" vertical="center" readingOrder="1"/>
    </xf>
    <xf numFmtId="0" fontId="75" fillId="10" borderId="49" xfId="0" applyFont="1" applyFill="1" applyBorder="1" applyAlignment="1">
      <alignment vertical="center"/>
    </xf>
    <xf numFmtId="0" fontId="44" fillId="10" borderId="49" xfId="0" applyFont="1" applyFill="1" applyBorder="1" applyAlignment="1">
      <alignment horizontal="center" vertical="center" wrapText="1" readingOrder="2"/>
    </xf>
    <xf numFmtId="0" fontId="43" fillId="9" borderId="0" xfId="0" applyFont="1" applyFill="1" applyAlignment="1">
      <alignment horizontal="center" vertical="center" readingOrder="2"/>
    </xf>
    <xf numFmtId="0" fontId="17" fillId="9" borderId="0" xfId="0" applyFont="1" applyFill="1" applyAlignment="1">
      <alignment vertical="center"/>
    </xf>
    <xf numFmtId="0" fontId="44" fillId="9" borderId="0" xfId="0" applyFont="1" applyFill="1" applyAlignment="1">
      <alignment vertical="center"/>
    </xf>
    <xf numFmtId="0" fontId="44" fillId="9" borderId="0" xfId="0" applyFont="1" applyFill="1" applyAlignment="1">
      <alignment horizontal="right" vertical="center"/>
    </xf>
    <xf numFmtId="0" fontId="45" fillId="9" borderId="0" xfId="0" applyFont="1" applyFill="1" applyAlignment="1">
      <alignment horizontal="center" vertical="center"/>
    </xf>
    <xf numFmtId="0" fontId="46" fillId="9" borderId="0" xfId="0" applyFont="1" applyFill="1" applyAlignment="1">
      <alignment vertical="center"/>
    </xf>
    <xf numFmtId="0" fontId="46" fillId="9" borderId="0" xfId="0" applyFont="1" applyFill="1" applyAlignment="1">
      <alignment horizontal="left" vertical="center"/>
    </xf>
    <xf numFmtId="0" fontId="47" fillId="9" borderId="0" xfId="0" applyFont="1" applyFill="1"/>
    <xf numFmtId="0" fontId="49" fillId="9" borderId="0" xfId="0" applyFont="1" applyFill="1" applyAlignment="1">
      <alignment vertical="center"/>
    </xf>
    <xf numFmtId="0" fontId="46" fillId="9" borderId="0" xfId="0" applyFont="1" applyFill="1" applyAlignment="1">
      <alignment horizontal="left"/>
    </xf>
    <xf numFmtId="0" fontId="50" fillId="9" borderId="0" xfId="0" applyFont="1" applyFill="1"/>
    <xf numFmtId="0" fontId="49" fillId="9" borderId="0" xfId="0" applyFont="1" applyFill="1" applyAlignment="1">
      <alignment horizontal="left" vertical="center" wrapText="1"/>
    </xf>
    <xf numFmtId="0" fontId="46" fillId="9" borderId="6" xfId="0" applyFont="1" applyFill="1" applyBorder="1" applyAlignment="1">
      <alignment horizontal="left" vertical="center"/>
    </xf>
    <xf numFmtId="0" fontId="46" fillId="9" borderId="8" xfId="0" applyFont="1" applyFill="1" applyBorder="1" applyAlignment="1">
      <alignment vertical="center"/>
    </xf>
    <xf numFmtId="0" fontId="47" fillId="9" borderId="8" xfId="0" applyFont="1" applyFill="1" applyBorder="1"/>
    <xf numFmtId="0" fontId="49" fillId="9" borderId="8" xfId="0" applyFont="1" applyFill="1" applyBorder="1" applyAlignment="1">
      <alignment vertical="center"/>
    </xf>
    <xf numFmtId="0" fontId="46" fillId="9" borderId="8" xfId="0" applyFont="1" applyFill="1" applyBorder="1" applyAlignment="1">
      <alignment horizontal="left"/>
    </xf>
    <xf numFmtId="0" fontId="44" fillId="9" borderId="8" xfId="0" applyFont="1" applyFill="1" applyBorder="1" applyAlignment="1">
      <alignment vertical="center"/>
    </xf>
    <xf numFmtId="0" fontId="50" fillId="9" borderId="8" xfId="0" applyFont="1" applyFill="1" applyBorder="1"/>
    <xf numFmtId="0" fontId="51" fillId="9" borderId="8" xfId="0" applyFont="1" applyFill="1" applyBorder="1" applyAlignment="1">
      <alignment vertical="center"/>
    </xf>
    <xf numFmtId="0" fontId="46" fillId="9" borderId="9" xfId="0" applyFont="1" applyFill="1" applyBorder="1" applyAlignment="1">
      <alignment horizontal="right" vertical="center" indent="2"/>
    </xf>
    <xf numFmtId="0" fontId="46" fillId="9" borderId="10" xfId="0" applyFont="1" applyFill="1" applyBorder="1" applyAlignment="1">
      <alignment horizontal="right" vertical="center" indent="2"/>
    </xf>
    <xf numFmtId="0" fontId="46" fillId="9" borderId="10" xfId="0" applyFont="1" applyFill="1" applyBorder="1" applyAlignment="1">
      <alignment vertical="center"/>
    </xf>
    <xf numFmtId="0" fontId="46" fillId="9" borderId="10" xfId="0" applyFont="1" applyFill="1" applyBorder="1" applyAlignment="1">
      <alignment horizontal="right" vertical="center" indent="6"/>
    </xf>
    <xf numFmtId="0" fontId="46" fillId="9" borderId="10" xfId="0" applyFont="1" applyFill="1" applyBorder="1" applyAlignment="1">
      <alignment horizontal="left" vertical="center" indent="2"/>
    </xf>
    <xf numFmtId="0" fontId="46" fillId="9" borderId="31" xfId="0" applyFont="1" applyFill="1" applyBorder="1" applyAlignment="1">
      <alignment vertical="center"/>
    </xf>
    <xf numFmtId="0" fontId="51" fillId="9" borderId="15" xfId="0" applyFont="1" applyFill="1" applyBorder="1" applyAlignment="1">
      <alignment vertical="center"/>
    </xf>
    <xf numFmtId="0" fontId="49" fillId="9" borderId="3" xfId="0" applyFont="1" applyFill="1" applyBorder="1" applyAlignment="1">
      <alignment vertical="center"/>
    </xf>
    <xf numFmtId="0" fontId="46" fillId="9" borderId="4" xfId="0" applyFont="1" applyFill="1" applyBorder="1" applyAlignment="1">
      <alignment vertical="center"/>
    </xf>
    <xf numFmtId="0" fontId="46" fillId="9" borderId="5" xfId="0" applyFont="1" applyFill="1" applyBorder="1" applyAlignment="1">
      <alignment vertical="center"/>
    </xf>
    <xf numFmtId="0" fontId="54" fillId="9" borderId="0" xfId="0" applyFont="1" applyFill="1" applyAlignment="1">
      <alignment vertical="center"/>
    </xf>
    <xf numFmtId="0" fontId="54" fillId="9" borderId="0" xfId="0" applyFont="1" applyFill="1" applyAlignment="1">
      <alignment horizontal="left" vertical="center"/>
    </xf>
    <xf numFmtId="0" fontId="54" fillId="9" borderId="7" xfId="0" applyFont="1" applyFill="1" applyBorder="1" applyAlignment="1">
      <alignment vertical="center"/>
    </xf>
    <xf numFmtId="0" fontId="46" fillId="9" borderId="15" xfId="0" applyFont="1" applyFill="1" applyBorder="1" applyAlignment="1">
      <alignment horizontal="center" vertical="center"/>
    </xf>
    <xf numFmtId="0" fontId="46" fillId="9" borderId="0" xfId="0" applyFont="1" applyFill="1" applyAlignment="1">
      <alignment horizontal="center" vertical="center"/>
    </xf>
    <xf numFmtId="0" fontId="54" fillId="9" borderId="0" xfId="0" applyFont="1" applyFill="1" applyAlignment="1">
      <alignment horizontal="left" vertical="center" indent="7"/>
    </xf>
    <xf numFmtId="0" fontId="54" fillId="9" borderId="7" xfId="0" applyFont="1" applyFill="1" applyBorder="1" applyAlignment="1">
      <alignment horizontal="left" vertical="center" indent="7"/>
    </xf>
    <xf numFmtId="0" fontId="54" fillId="9" borderId="7" xfId="0" applyFont="1" applyFill="1" applyBorder="1" applyAlignment="1">
      <alignment horizontal="left" vertical="center"/>
    </xf>
    <xf numFmtId="0" fontId="46" fillId="9" borderId="15" xfId="0" applyFont="1" applyFill="1" applyBorder="1" applyAlignment="1">
      <alignment horizontal="right" vertical="center" indent="1"/>
    </xf>
    <xf numFmtId="0" fontId="44" fillId="9" borderId="0" xfId="0" applyFont="1" applyFill="1" applyAlignment="1">
      <alignment horizontal="right" vertical="center" indent="1"/>
    </xf>
    <xf numFmtId="0" fontId="46" fillId="9" borderId="0" xfId="0" applyFont="1" applyFill="1" applyAlignment="1">
      <alignment horizontal="right" vertical="center" indent="1"/>
    </xf>
    <xf numFmtId="0" fontId="51" fillId="9" borderId="0" xfId="0" applyFont="1" applyFill="1" applyAlignment="1">
      <alignment horizontal="left" vertical="center" indent="1"/>
    </xf>
    <xf numFmtId="0" fontId="47" fillId="9" borderId="0" xfId="0" applyFont="1" applyFill="1" applyAlignment="1">
      <alignment horizontal="right" vertical="center" indent="1" readingOrder="2"/>
    </xf>
    <xf numFmtId="0" fontId="55" fillId="9" borderId="0" xfId="0" applyFont="1" applyFill="1" applyAlignment="1">
      <alignment horizontal="right" vertical="center" indent="1" readingOrder="2"/>
    </xf>
    <xf numFmtId="0" fontId="47" fillId="9" borderId="7" xfId="0" applyFont="1" applyFill="1" applyBorder="1" applyAlignment="1">
      <alignment horizontal="right" vertical="center" indent="1" readingOrder="2"/>
    </xf>
    <xf numFmtId="0" fontId="46" fillId="9" borderId="1" xfId="0" applyFont="1" applyFill="1" applyBorder="1" applyAlignment="1">
      <alignment vertical="center"/>
    </xf>
    <xf numFmtId="0" fontId="53" fillId="9" borderId="6" xfId="0" applyFont="1" applyFill="1" applyBorder="1" applyAlignment="1">
      <alignment horizontal="center" vertical="center"/>
    </xf>
    <xf numFmtId="0" fontId="53" fillId="9" borderId="0" xfId="0" applyFont="1" applyFill="1" applyAlignment="1">
      <alignment horizontal="center" vertical="center"/>
    </xf>
    <xf numFmtId="0" fontId="53" fillId="9" borderId="2" xfId="0" applyFont="1" applyFill="1" applyBorder="1" applyAlignment="1">
      <alignment horizontal="center" vertical="center"/>
    </xf>
    <xf numFmtId="0" fontId="46" fillId="9" borderId="7" xfId="0" applyFont="1" applyFill="1" applyBorder="1" applyAlignment="1">
      <alignment horizontal="left" vertical="center"/>
    </xf>
    <xf numFmtId="0" fontId="44" fillId="9" borderId="0" xfId="0" applyFont="1" applyFill="1" applyAlignment="1">
      <alignment horizontal="left" vertical="center" indent="1" readingOrder="2"/>
    </xf>
    <xf numFmtId="0" fontId="46" fillId="9" borderId="0" xfId="0" applyFont="1" applyFill="1" applyAlignment="1">
      <alignment horizontal="left" vertical="center" indent="1" readingOrder="2"/>
    </xf>
    <xf numFmtId="0" fontId="44" fillId="9" borderId="7" xfId="0" applyFont="1" applyFill="1" applyBorder="1" applyAlignment="1">
      <alignment horizontal="left" vertical="center" indent="1" readingOrder="2"/>
    </xf>
    <xf numFmtId="0" fontId="44" fillId="9" borderId="0" xfId="0" applyFont="1" applyFill="1" applyAlignment="1">
      <alignment horizontal="center" vertical="center"/>
    </xf>
    <xf numFmtId="0" fontId="46" fillId="9" borderId="0" xfId="0" applyFont="1" applyFill="1" applyAlignment="1">
      <alignment horizontal="right" vertical="center"/>
    </xf>
    <xf numFmtId="0" fontId="44" fillId="9" borderId="0" xfId="0" applyFont="1" applyFill="1" applyAlignment="1">
      <alignment horizontal="left" vertical="center" wrapText="1"/>
    </xf>
    <xf numFmtId="0" fontId="46" fillId="9" borderId="0" xfId="0" applyFont="1" applyFill="1" applyAlignment="1">
      <alignment horizontal="left" vertical="center" wrapText="1"/>
    </xf>
    <xf numFmtId="0" fontId="46" fillId="9" borderId="7" xfId="0" applyFont="1" applyFill="1" applyBorder="1" applyAlignment="1">
      <alignment horizontal="left" vertical="center" wrapText="1"/>
    </xf>
    <xf numFmtId="0" fontId="46" fillId="9" borderId="14" xfId="0" applyFont="1" applyFill="1" applyBorder="1" applyAlignment="1">
      <alignment horizontal="right" vertical="center" indent="1"/>
    </xf>
    <xf numFmtId="0" fontId="46" fillId="9" borderId="8" xfId="0" applyFont="1" applyFill="1" applyBorder="1" applyAlignment="1">
      <alignment horizontal="right" vertical="center" indent="1"/>
    </xf>
    <xf numFmtId="0" fontId="51" fillId="9" borderId="8" xfId="0" applyFont="1" applyFill="1" applyBorder="1" applyAlignment="1">
      <alignment horizontal="left" vertical="center" indent="1"/>
    </xf>
    <xf numFmtId="0" fontId="44" fillId="9" borderId="8" xfId="0" applyFont="1" applyFill="1" applyBorder="1" applyAlignment="1">
      <alignment horizontal="left" vertical="center" indent="1" readingOrder="2"/>
    </xf>
    <xf numFmtId="0" fontId="44" fillId="9" borderId="32" xfId="0" applyFont="1" applyFill="1" applyBorder="1" applyAlignment="1">
      <alignment horizontal="left" vertical="center" indent="1" readingOrder="2"/>
    </xf>
    <xf numFmtId="0" fontId="46" fillId="9" borderId="9" xfId="0" applyFont="1" applyFill="1" applyBorder="1" applyAlignment="1">
      <alignment vertical="center"/>
    </xf>
    <xf numFmtId="0" fontId="44" fillId="9" borderId="15" xfId="0" applyFont="1" applyFill="1" applyBorder="1" applyAlignment="1">
      <alignment vertical="center" readingOrder="1"/>
    </xf>
    <xf numFmtId="0" fontId="49" fillId="9" borderId="0" xfId="0" applyFont="1" applyFill="1" applyAlignment="1">
      <alignment vertical="center" readingOrder="1"/>
    </xf>
    <xf numFmtId="0" fontId="44" fillId="9" borderId="0" xfId="0" applyFont="1" applyFill="1" applyAlignment="1">
      <alignment vertical="center" readingOrder="1"/>
    </xf>
    <xf numFmtId="0" fontId="56" fillId="9" borderId="0" xfId="0" applyFont="1" applyFill="1" applyAlignment="1">
      <alignment horizontal="left" vertical="center" readingOrder="2"/>
    </xf>
    <xf numFmtId="0" fontId="56" fillId="9" borderId="0" xfId="0" applyFont="1" applyFill="1" applyAlignment="1">
      <alignment horizontal="right" vertical="center" readingOrder="2"/>
    </xf>
    <xf numFmtId="0" fontId="44" fillId="9" borderId="15" xfId="0" applyFont="1" applyFill="1" applyBorder="1" applyAlignment="1">
      <alignment horizontal="right" vertical="center"/>
    </xf>
    <xf numFmtId="0" fontId="44" fillId="9" borderId="0" xfId="0" applyFont="1" applyFill="1" applyAlignment="1">
      <alignment horizontal="right" vertical="center" readingOrder="2"/>
    </xf>
    <xf numFmtId="0" fontId="48" fillId="9" borderId="0" xfId="0" applyFont="1" applyFill="1" applyAlignment="1">
      <alignment vertical="center"/>
    </xf>
    <xf numFmtId="0" fontId="47" fillId="9" borderId="0" xfId="0" applyFont="1" applyFill="1" applyAlignment="1">
      <alignment horizontal="right" vertical="center"/>
    </xf>
    <xf numFmtId="0" fontId="47" fillId="9" borderId="0" xfId="0" applyFont="1" applyFill="1" applyAlignment="1">
      <alignment horizontal="right" vertical="center" indent="1"/>
    </xf>
    <xf numFmtId="0" fontId="56" fillId="9" borderId="0" xfId="0" applyFont="1" applyFill="1" applyAlignment="1">
      <alignment horizontal="left" vertical="center" indent="1" readingOrder="2"/>
    </xf>
    <xf numFmtId="0" fontId="44" fillId="9" borderId="0" xfId="0" applyFont="1" applyFill="1" applyAlignment="1">
      <alignment horizontal="left" vertical="center"/>
    </xf>
    <xf numFmtId="0" fontId="44" fillId="9" borderId="0" xfId="0" applyFont="1" applyFill="1" applyAlignment="1">
      <alignment horizontal="right" vertical="center" readingOrder="1"/>
    </xf>
    <xf numFmtId="0" fontId="46" fillId="9" borderId="0" xfId="0" applyFont="1" applyFill="1" applyAlignment="1">
      <alignment horizontal="left" vertical="center" readingOrder="2"/>
    </xf>
    <xf numFmtId="0" fontId="49" fillId="9" borderId="0" xfId="0" applyFont="1" applyFill="1" applyAlignment="1">
      <alignment vertical="center" readingOrder="2"/>
    </xf>
    <xf numFmtId="0" fontId="49" fillId="9" borderId="0" xfId="0" applyFont="1" applyFill="1" applyAlignment="1">
      <alignment horizontal="left" vertical="center" indent="1" readingOrder="2"/>
    </xf>
    <xf numFmtId="0" fontId="46" fillId="9" borderId="14" xfId="0" applyFont="1" applyFill="1" applyBorder="1" applyAlignment="1">
      <alignment horizontal="right" vertical="center" readingOrder="2"/>
    </xf>
    <xf numFmtId="0" fontId="46" fillId="9" borderId="8" xfId="0" applyFont="1" applyFill="1" applyBorder="1" applyAlignment="1">
      <alignment horizontal="right" vertical="center" readingOrder="2"/>
    </xf>
    <xf numFmtId="0" fontId="47" fillId="9" borderId="8" xfId="0" applyFont="1" applyFill="1" applyBorder="1" applyAlignment="1">
      <alignment vertical="center" readingOrder="2"/>
    </xf>
    <xf numFmtId="0" fontId="47" fillId="9" borderId="8" xfId="0" applyFont="1" applyFill="1" applyBorder="1" applyAlignment="1">
      <alignment horizontal="right" vertical="center" indent="1" readingOrder="2"/>
    </xf>
    <xf numFmtId="0" fontId="47" fillId="9" borderId="8" xfId="0" applyFont="1" applyFill="1" applyBorder="1" applyAlignment="1">
      <alignment horizontal="right" vertical="center" indent="1" readingOrder="1"/>
    </xf>
    <xf numFmtId="0" fontId="48" fillId="9" borderId="8" xfId="0" applyFont="1" applyFill="1" applyBorder="1" applyAlignment="1">
      <alignment vertical="center"/>
    </xf>
    <xf numFmtId="0" fontId="46" fillId="9" borderId="8" xfId="0" applyFont="1" applyFill="1" applyBorder="1" applyAlignment="1">
      <alignment horizontal="left" vertical="center"/>
    </xf>
    <xf numFmtId="0" fontId="46" fillId="9" borderId="8" xfId="0" applyFont="1" applyFill="1" applyBorder="1" applyAlignment="1">
      <alignment horizontal="center" vertical="center"/>
    </xf>
    <xf numFmtId="0" fontId="46" fillId="9" borderId="32" xfId="0" applyFont="1" applyFill="1" applyBorder="1" applyAlignment="1">
      <alignment vertical="center"/>
    </xf>
    <xf numFmtId="0" fontId="46" fillId="2" borderId="11" xfId="0" applyFont="1" applyFill="1" applyBorder="1" applyAlignment="1">
      <alignment vertical="center"/>
    </xf>
    <xf numFmtId="0" fontId="51" fillId="6" borderId="0" xfId="2" quotePrefix="1" applyFont="1" applyFill="1" applyAlignment="1">
      <alignment horizontal="right" vertical="center" readingOrder="1"/>
    </xf>
    <xf numFmtId="0" fontId="75" fillId="10" borderId="141" xfId="2" applyFont="1" applyFill="1" applyBorder="1" applyAlignment="1">
      <alignment horizontal="right" vertical="center" wrapText="1" readingOrder="2"/>
    </xf>
    <xf numFmtId="0" fontId="75" fillId="10" borderId="96" xfId="2" applyFont="1" applyFill="1" applyBorder="1" applyAlignment="1">
      <alignment horizontal="right" vertical="center" wrapText="1" readingOrder="2"/>
    </xf>
    <xf numFmtId="0" fontId="19" fillId="10" borderId="0" xfId="2" applyFont="1" applyFill="1" applyAlignment="1">
      <alignment horizontal="left" readingOrder="1"/>
    </xf>
    <xf numFmtId="0" fontId="19" fillId="10" borderId="0" xfId="2" applyFont="1" applyFill="1" applyAlignment="1">
      <alignment horizontal="center" readingOrder="1"/>
    </xf>
    <xf numFmtId="0" fontId="19" fillId="10" borderId="49" xfId="0" applyFont="1" applyFill="1" applyBorder="1" applyAlignment="1">
      <alignment horizontal="right" indent="1" readingOrder="2"/>
    </xf>
    <xf numFmtId="0" fontId="19" fillId="9" borderId="127" xfId="2" applyFont="1" applyFill="1" applyBorder="1" applyAlignment="1">
      <alignment horizontal="left" vertical="center" indent="2" readingOrder="1"/>
    </xf>
    <xf numFmtId="0" fontId="19" fillId="10" borderId="127" xfId="2" applyFont="1" applyFill="1" applyBorder="1" applyAlignment="1">
      <alignment horizontal="left" vertical="center" indent="2" readingOrder="1"/>
    </xf>
    <xf numFmtId="49" fontId="75" fillId="10" borderId="96" xfId="2" applyNumberFormat="1" applyFont="1" applyFill="1" applyBorder="1" applyAlignment="1">
      <alignment horizontal="right" vertical="center" readingOrder="2"/>
    </xf>
    <xf numFmtId="0" fontId="18" fillId="10" borderId="65" xfId="2" applyFont="1" applyFill="1" applyBorder="1" applyAlignment="1">
      <alignment horizontal="left" indent="1" readingOrder="1"/>
    </xf>
    <xf numFmtId="0" fontId="18" fillId="10" borderId="49" xfId="2" applyFont="1" applyFill="1" applyBorder="1" applyAlignment="1">
      <alignment horizontal="left" indent="1" readingOrder="1"/>
    </xf>
    <xf numFmtId="0" fontId="19" fillId="13" borderId="158" xfId="2" quotePrefix="1" applyFont="1" applyFill="1" applyBorder="1" applyAlignment="1">
      <alignment vertical="center" readingOrder="1"/>
    </xf>
    <xf numFmtId="0" fontId="19" fillId="13" borderId="70" xfId="2" quotePrefix="1" applyFont="1" applyFill="1" applyBorder="1" applyAlignment="1">
      <alignment vertical="center" readingOrder="1"/>
    </xf>
    <xf numFmtId="0" fontId="60" fillId="13" borderId="70" xfId="2" quotePrefix="1" applyFont="1" applyFill="1" applyBorder="1" applyAlignment="1">
      <alignment horizontal="center" vertical="center" readingOrder="1"/>
    </xf>
    <xf numFmtId="0" fontId="19" fillId="13" borderId="157" xfId="2" quotePrefix="1" applyFont="1" applyFill="1" applyBorder="1" applyAlignment="1">
      <alignment vertical="center" readingOrder="1"/>
    </xf>
    <xf numFmtId="0" fontId="142" fillId="0" borderId="0" xfId="0" applyFont="1" applyAlignment="1">
      <alignment vertical="center" wrapText="1" readingOrder="1"/>
    </xf>
    <xf numFmtId="0" fontId="14" fillId="0" borderId="0" xfId="0" applyFont="1" applyAlignment="1">
      <alignment wrapText="1"/>
    </xf>
    <xf numFmtId="165" fontId="107" fillId="2" borderId="0" xfId="4" applyNumberFormat="1" applyFont="1" applyFill="1" applyAlignment="1">
      <alignment horizontal="left" vertical="center" readingOrder="1"/>
    </xf>
    <xf numFmtId="0" fontId="109" fillId="2" borderId="0" xfId="0" applyFont="1" applyFill="1" applyAlignment="1">
      <alignment vertical="center" readingOrder="1"/>
    </xf>
    <xf numFmtId="165" fontId="62" fillId="2" borderId="0" xfId="4" applyNumberFormat="1" applyFont="1" applyFill="1" applyAlignment="1">
      <alignment vertical="center" wrapText="1" readingOrder="1"/>
    </xf>
    <xf numFmtId="0" fontId="38" fillId="0" borderId="0" xfId="0" applyFont="1" applyAlignment="1">
      <alignment horizontal="left" vertical="top" readingOrder="1"/>
    </xf>
    <xf numFmtId="0" fontId="19" fillId="0" borderId="0" xfId="0" applyFont="1" applyAlignment="1">
      <alignment horizontal="left" vertical="top" readingOrder="1"/>
    </xf>
    <xf numFmtId="0" fontId="0" fillId="10" borderId="132" xfId="0" applyFill="1" applyBorder="1" applyAlignment="1">
      <alignment vertical="center" readingOrder="1"/>
    </xf>
    <xf numFmtId="0" fontId="19" fillId="10" borderId="133" xfId="0" applyFont="1" applyFill="1" applyBorder="1" applyAlignment="1">
      <alignment readingOrder="1"/>
    </xf>
    <xf numFmtId="0" fontId="19" fillId="10" borderId="129" xfId="0" applyFont="1" applyFill="1" applyBorder="1" applyAlignment="1">
      <alignment readingOrder="1"/>
    </xf>
    <xf numFmtId="0" fontId="19" fillId="10" borderId="134" xfId="0" applyFont="1" applyFill="1" applyBorder="1" applyAlignment="1">
      <alignment readingOrder="1"/>
    </xf>
    <xf numFmtId="0" fontId="75" fillId="2" borderId="156" xfId="0" applyFont="1" applyFill="1" applyBorder="1" applyAlignment="1">
      <alignment vertical="center" readingOrder="1"/>
    </xf>
    <xf numFmtId="0" fontId="75" fillId="2" borderId="172" xfId="0" applyFont="1" applyFill="1" applyBorder="1" applyAlignment="1">
      <alignment vertical="center" readingOrder="1"/>
    </xf>
    <xf numFmtId="0" fontId="75" fillId="2" borderId="192" xfId="0" applyFont="1" applyFill="1" applyBorder="1" applyAlignment="1">
      <alignment vertical="center" readingOrder="1"/>
    </xf>
    <xf numFmtId="0" fontId="75" fillId="2" borderId="193" xfId="0" applyFont="1" applyFill="1" applyBorder="1" applyAlignment="1">
      <alignment vertical="center" readingOrder="1"/>
    </xf>
    <xf numFmtId="0" fontId="75" fillId="2" borderId="194" xfId="0" applyFont="1" applyFill="1" applyBorder="1" applyAlignment="1">
      <alignment vertical="center" readingOrder="1"/>
    </xf>
    <xf numFmtId="0" fontId="13" fillId="2" borderId="171" xfId="0" applyFont="1" applyFill="1" applyBorder="1" applyAlignment="1">
      <alignment vertical="center" readingOrder="1"/>
    </xf>
    <xf numFmtId="0" fontId="13" fillId="2" borderId="193" xfId="0" applyFont="1" applyFill="1" applyBorder="1" applyAlignment="1">
      <alignment vertical="center" readingOrder="1"/>
    </xf>
    <xf numFmtId="0" fontId="75" fillId="10" borderId="155" xfId="0" applyFont="1" applyFill="1" applyBorder="1" applyAlignment="1">
      <alignment vertical="center" readingOrder="1"/>
    </xf>
    <xf numFmtId="0" fontId="75" fillId="10" borderId="89" xfId="0" applyFont="1" applyFill="1" applyBorder="1" applyAlignment="1">
      <alignment vertical="center" readingOrder="1"/>
    </xf>
    <xf numFmtId="0" fontId="13" fillId="10" borderId="89" xfId="0" applyFont="1" applyFill="1" applyBorder="1" applyAlignment="1">
      <alignment vertical="center" readingOrder="1"/>
    </xf>
    <xf numFmtId="0" fontId="75" fillId="10" borderId="169" xfId="0" applyFont="1" applyFill="1" applyBorder="1" applyAlignment="1">
      <alignment vertical="center" readingOrder="1"/>
    </xf>
    <xf numFmtId="0" fontId="75" fillId="10" borderId="103" xfId="0" applyFont="1" applyFill="1" applyBorder="1" applyAlignment="1">
      <alignment vertical="center" readingOrder="1"/>
    </xf>
    <xf numFmtId="0" fontId="75" fillId="2" borderId="170" xfId="0" applyFont="1" applyFill="1" applyBorder="1" applyAlignment="1">
      <alignment vertical="center" readingOrder="1"/>
    </xf>
    <xf numFmtId="0" fontId="75" fillId="2" borderId="196" xfId="0" applyFont="1" applyFill="1" applyBorder="1" applyAlignment="1">
      <alignment vertical="center" readingOrder="1"/>
    </xf>
    <xf numFmtId="0" fontId="127" fillId="2" borderId="0" xfId="0" applyFont="1" applyFill="1" applyAlignment="1">
      <alignment horizontal="right" vertical="center" readingOrder="1"/>
    </xf>
    <xf numFmtId="0" fontId="0" fillId="2" borderId="52" xfId="0" applyFill="1" applyBorder="1" applyAlignment="1">
      <alignment horizontal="left" readingOrder="1"/>
    </xf>
    <xf numFmtId="0" fontId="25" fillId="2" borderId="52" xfId="0" applyFont="1" applyFill="1" applyBorder="1" applyAlignment="1">
      <alignment horizontal="left" wrapText="1" readingOrder="1"/>
    </xf>
    <xf numFmtId="0" fontId="19" fillId="10" borderId="132" xfId="0" applyFont="1" applyFill="1" applyBorder="1" applyAlignment="1">
      <alignment horizontal="left" vertical="center" wrapText="1" indent="1" readingOrder="2"/>
    </xf>
    <xf numFmtId="0" fontId="19" fillId="10" borderId="183" xfId="0" applyFont="1" applyFill="1" applyBorder="1" applyAlignment="1">
      <alignment horizontal="left" vertical="center" wrapText="1" indent="1" readingOrder="2"/>
    </xf>
    <xf numFmtId="0" fontId="75" fillId="2" borderId="197" xfId="0" applyFont="1" applyFill="1" applyBorder="1" applyAlignment="1">
      <alignment vertical="center" readingOrder="1"/>
    </xf>
    <xf numFmtId="0" fontId="75" fillId="2" borderId="198" xfId="0" applyFont="1" applyFill="1" applyBorder="1" applyAlignment="1">
      <alignment vertical="center" readingOrder="1"/>
    </xf>
    <xf numFmtId="0" fontId="19" fillId="10" borderId="182" xfId="0" applyFont="1" applyFill="1" applyBorder="1" applyAlignment="1">
      <alignment horizontal="left" vertical="center" wrapText="1" indent="1" readingOrder="2"/>
    </xf>
    <xf numFmtId="0" fontId="84" fillId="2" borderId="59" xfId="23" applyFont="1" applyFill="1" applyBorder="1" applyAlignment="1">
      <alignment horizontal="center" vertical="top" wrapText="1"/>
    </xf>
    <xf numFmtId="0" fontId="86" fillId="0" borderId="0" xfId="24" applyFont="1"/>
    <xf numFmtId="0" fontId="85" fillId="2" borderId="0" xfId="24" applyFont="1" applyFill="1"/>
    <xf numFmtId="0" fontId="85" fillId="0" borderId="0" xfId="24" applyFont="1"/>
    <xf numFmtId="0" fontId="87" fillId="2" borderId="0" xfId="24" applyFont="1" applyFill="1" applyAlignment="1">
      <alignment vertical="center"/>
    </xf>
    <xf numFmtId="0" fontId="14" fillId="2" borderId="0" xfId="24" applyFont="1" applyFill="1" applyAlignment="1">
      <alignment vertical="center"/>
    </xf>
    <xf numFmtId="0" fontId="77" fillId="2" borderId="0" xfId="24" applyFont="1" applyFill="1"/>
    <xf numFmtId="0" fontId="79" fillId="2" borderId="0" xfId="24" applyFont="1" applyFill="1" applyAlignment="1">
      <alignment vertical="center"/>
    </xf>
    <xf numFmtId="0" fontId="77" fillId="2" borderId="0" xfId="24" applyFont="1" applyFill="1" applyAlignment="1">
      <alignment vertical="center"/>
    </xf>
    <xf numFmtId="0" fontId="17" fillId="4" borderId="85" xfId="0" applyFont="1" applyFill="1" applyBorder="1"/>
    <xf numFmtId="0" fontId="17" fillId="4" borderId="87" xfId="0" applyFont="1" applyFill="1" applyBorder="1"/>
    <xf numFmtId="0" fontId="143" fillId="4" borderId="101" xfId="0" applyFont="1" applyFill="1" applyBorder="1"/>
    <xf numFmtId="9" fontId="143" fillId="4" borderId="101" xfId="0" applyNumberFormat="1" applyFont="1" applyFill="1" applyBorder="1" applyAlignment="1">
      <alignment horizontal="left"/>
    </xf>
    <xf numFmtId="0" fontId="143" fillId="4" borderId="59" xfId="0" applyFont="1" applyFill="1" applyBorder="1"/>
    <xf numFmtId="9" fontId="143" fillId="4" borderId="59" xfId="0" applyNumberFormat="1" applyFont="1" applyFill="1" applyBorder="1" applyAlignment="1">
      <alignment horizontal="left"/>
    </xf>
    <xf numFmtId="166" fontId="143" fillId="4" borderId="59" xfId="0" applyNumberFormat="1" applyFont="1" applyFill="1" applyBorder="1" applyAlignment="1">
      <alignment horizontal="left"/>
    </xf>
    <xf numFmtId="0" fontId="143" fillId="4" borderId="59" xfId="0" applyFont="1" applyFill="1" applyBorder="1" applyAlignment="1">
      <alignment horizontal="left"/>
    </xf>
    <xf numFmtId="0" fontId="145" fillId="4" borderId="59" xfId="0" applyFont="1" applyFill="1" applyBorder="1"/>
    <xf numFmtId="0" fontId="11" fillId="0" borderId="0" xfId="0" applyFont="1" applyAlignment="1">
      <alignment horizontal="center" vertical="center" readingOrder="2"/>
    </xf>
    <xf numFmtId="0" fontId="14" fillId="0" borderId="59" xfId="0" applyFont="1" applyBorder="1" applyAlignment="1">
      <alignment vertical="center"/>
    </xf>
    <xf numFmtId="0" fontId="14" fillId="0" borderId="59" xfId="0" applyFont="1" applyBorder="1"/>
    <xf numFmtId="0" fontId="14" fillId="0" borderId="59" xfId="0" applyFont="1" applyBorder="1" applyAlignment="1">
      <alignment vertical="center" wrapText="1"/>
    </xf>
    <xf numFmtId="0" fontId="32" fillId="0" borderId="0" xfId="0" applyFont="1"/>
    <xf numFmtId="0" fontId="17" fillId="0" borderId="0" xfId="0" applyFont="1"/>
    <xf numFmtId="0" fontId="147" fillId="0" borderId="0" xfId="0" applyFont="1"/>
    <xf numFmtId="0" fontId="11" fillId="0" borderId="0" xfId="0" applyFont="1"/>
    <xf numFmtId="0" fontId="20" fillId="0" borderId="0" xfId="0" applyFont="1" applyAlignment="1">
      <alignment horizontal="center" vertical="center"/>
    </xf>
    <xf numFmtId="0" fontId="0" fillId="0" borderId="51" xfId="0" applyBorder="1" applyAlignment="1">
      <alignment horizontal="right" vertical="center" readingOrder="2"/>
    </xf>
    <xf numFmtId="0" fontId="75" fillId="10" borderId="0" xfId="2" applyFont="1" applyFill="1" applyAlignment="1">
      <alignment horizontal="right" vertical="center" readingOrder="2"/>
    </xf>
    <xf numFmtId="0" fontId="75" fillId="10" borderId="146" xfId="2" applyFont="1" applyFill="1" applyBorder="1" applyAlignment="1">
      <alignment horizontal="right" vertical="center" readingOrder="2"/>
    </xf>
    <xf numFmtId="0" fontId="75" fillId="10" borderId="144" xfId="2" applyFont="1" applyFill="1" applyBorder="1" applyAlignment="1">
      <alignment horizontal="right" vertical="center" readingOrder="2"/>
    </xf>
    <xf numFmtId="0" fontId="51" fillId="6" borderId="51" xfId="2" applyFont="1" applyFill="1" applyBorder="1" applyAlignment="1">
      <alignment horizontal="right" vertical="center" readingOrder="2"/>
    </xf>
    <xf numFmtId="0" fontId="0" fillId="0" borderId="151" xfId="0" applyBorder="1" applyAlignment="1">
      <alignment horizontal="right" vertical="center" readingOrder="2"/>
    </xf>
    <xf numFmtId="0" fontId="38" fillId="0" borderId="51" xfId="2" applyFont="1" applyBorder="1" applyAlignment="1">
      <alignment horizontal="left" readingOrder="1"/>
    </xf>
    <xf numFmtId="0" fontId="19" fillId="10" borderId="203" xfId="2" applyFont="1" applyFill="1" applyBorder="1" applyAlignment="1">
      <alignment vertical="center" readingOrder="1"/>
    </xf>
    <xf numFmtId="0" fontId="19" fillId="10" borderId="143" xfId="2" applyFont="1" applyFill="1" applyBorder="1" applyAlignment="1">
      <alignment vertical="center" readingOrder="1"/>
    </xf>
    <xf numFmtId="0" fontId="19" fillId="18" borderId="204" xfId="0" applyFont="1" applyFill="1" applyBorder="1" applyAlignment="1">
      <alignment vertical="center" readingOrder="1"/>
    </xf>
    <xf numFmtId="0" fontId="19" fillId="18" borderId="124" xfId="0" applyFont="1" applyFill="1" applyBorder="1" applyAlignment="1">
      <alignment vertical="center" readingOrder="1"/>
    </xf>
    <xf numFmtId="0" fontId="19" fillId="10" borderId="63" xfId="2" applyFont="1" applyFill="1" applyBorder="1" applyAlignment="1">
      <alignment vertical="center" readingOrder="1"/>
    </xf>
    <xf numFmtId="0" fontId="19" fillId="18" borderId="0" xfId="0" applyFont="1" applyFill="1" applyAlignment="1">
      <alignment vertical="center" readingOrder="1"/>
    </xf>
    <xf numFmtId="0" fontId="75" fillId="10" borderId="104" xfId="2" applyFont="1" applyFill="1" applyBorder="1" applyAlignment="1">
      <alignment horizontal="right" vertical="center" readingOrder="2"/>
    </xf>
    <xf numFmtId="0" fontId="75" fillId="10" borderId="108" xfId="2" applyFont="1" applyFill="1" applyBorder="1" applyAlignment="1">
      <alignment horizontal="right" vertical="center" readingOrder="2"/>
    </xf>
    <xf numFmtId="0" fontId="75" fillId="10" borderId="96" xfId="2" applyFont="1" applyFill="1" applyBorder="1" applyAlignment="1">
      <alignment horizontal="right" vertical="center" readingOrder="2"/>
    </xf>
    <xf numFmtId="0" fontId="51" fillId="6" borderId="220" xfId="2" applyFont="1" applyFill="1" applyBorder="1" applyAlignment="1">
      <alignment horizontal="right" vertical="center" readingOrder="2"/>
    </xf>
    <xf numFmtId="0" fontId="19" fillId="0" borderId="220" xfId="2" applyFont="1" applyBorder="1" applyAlignment="1">
      <alignment horizontal="left" vertical="center" readingOrder="1"/>
    </xf>
    <xf numFmtId="0" fontId="0" fillId="0" borderId="220" xfId="0" applyBorder="1" applyAlignment="1">
      <alignment horizontal="right" vertical="center" readingOrder="2"/>
    </xf>
    <xf numFmtId="0" fontId="38" fillId="0" borderId="220" xfId="2" applyFont="1" applyBorder="1" applyAlignment="1">
      <alignment horizontal="left" readingOrder="1"/>
    </xf>
    <xf numFmtId="0" fontId="19" fillId="10" borderId="221" xfId="2" applyFont="1" applyFill="1" applyBorder="1" applyAlignment="1">
      <alignment horizontal="left" vertical="center" indent="1" readingOrder="1"/>
    </xf>
    <xf numFmtId="0" fontId="75" fillId="10" borderId="220" xfId="2" applyFont="1" applyFill="1" applyBorder="1" applyAlignment="1">
      <alignment horizontal="right" vertical="center" readingOrder="2"/>
    </xf>
    <xf numFmtId="0" fontId="19" fillId="10" borderId="228" xfId="2" applyFont="1" applyFill="1" applyBorder="1" applyAlignment="1">
      <alignment horizontal="left" vertical="center" indent="1" readingOrder="1"/>
    </xf>
    <xf numFmtId="0" fontId="19" fillId="10" borderId="211" xfId="2" applyFont="1" applyFill="1" applyBorder="1" applyAlignment="1">
      <alignment horizontal="left" vertical="center" indent="1" readingOrder="1"/>
    </xf>
    <xf numFmtId="0" fontId="14" fillId="0" borderId="220" xfId="2" applyBorder="1" applyAlignment="1">
      <alignment horizontal="left" vertical="center" readingOrder="1"/>
    </xf>
    <xf numFmtId="0" fontId="75" fillId="12" borderId="0" xfId="2" applyFont="1" applyFill="1" applyAlignment="1">
      <alignment horizontal="center" vertical="center" readingOrder="1"/>
    </xf>
    <xf numFmtId="0" fontId="33" fillId="2" borderId="64" xfId="2" applyFont="1" applyFill="1" applyBorder="1" applyAlignment="1">
      <alignment horizontal="center" vertical="center"/>
    </xf>
    <xf numFmtId="0" fontId="114" fillId="2" borderId="64" xfId="2" applyFont="1" applyFill="1" applyBorder="1" applyAlignment="1">
      <alignment horizontal="center" vertical="center"/>
    </xf>
    <xf numFmtId="0" fontId="33" fillId="2" borderId="0" xfId="2" applyFont="1" applyFill="1" applyAlignment="1">
      <alignment horizontal="center" vertical="center" readingOrder="1"/>
    </xf>
    <xf numFmtId="0" fontId="33" fillId="12" borderId="0" xfId="2" applyFont="1" applyFill="1" applyAlignment="1">
      <alignment horizontal="center" vertical="center" wrapText="1" readingOrder="1"/>
    </xf>
    <xf numFmtId="0" fontId="33" fillId="12" borderId="0" xfId="2" applyFont="1" applyFill="1" applyAlignment="1">
      <alignment horizontal="center" vertical="center" readingOrder="1"/>
    </xf>
    <xf numFmtId="165" fontId="113" fillId="2" borderId="64" xfId="4" applyNumberFormat="1" applyFont="1" applyFill="1" applyBorder="1" applyAlignment="1">
      <alignment horizontal="center" wrapText="1" readingOrder="1"/>
    </xf>
    <xf numFmtId="0" fontId="17" fillId="4" borderId="104" xfId="2" applyFont="1" applyFill="1" applyBorder="1"/>
    <xf numFmtId="0" fontId="144" fillId="4" borderId="0" xfId="2" applyFont="1" applyFill="1"/>
    <xf numFmtId="0" fontId="144" fillId="4" borderId="81" xfId="2" applyFont="1" applyFill="1" applyBorder="1"/>
    <xf numFmtId="0" fontId="143" fillId="4" borderId="104" xfId="2" quotePrefix="1" applyFont="1" applyFill="1" applyBorder="1"/>
    <xf numFmtId="0" fontId="143" fillId="4" borderId="104" xfId="2" applyFont="1" applyFill="1" applyBorder="1"/>
    <xf numFmtId="0" fontId="21" fillId="4" borderId="104" xfId="2" applyFont="1" applyFill="1" applyBorder="1"/>
    <xf numFmtId="0" fontId="143" fillId="4" borderId="87" xfId="2" quotePrefix="1" applyFont="1" applyFill="1" applyBorder="1"/>
    <xf numFmtId="0" fontId="144" fillId="4" borderId="49" xfId="2" applyFont="1" applyFill="1" applyBorder="1"/>
    <xf numFmtId="0" fontId="144" fillId="4" borderId="86" xfId="2" applyFont="1" applyFill="1" applyBorder="1"/>
    <xf numFmtId="0" fontId="143" fillId="2" borderId="85" xfId="2" applyFont="1" applyFill="1" applyBorder="1" applyAlignment="1">
      <alignment vertical="center"/>
    </xf>
    <xf numFmtId="0" fontId="143" fillId="4" borderId="78" xfId="2" applyFont="1" applyFill="1" applyBorder="1"/>
    <xf numFmtId="0" fontId="143" fillId="4" borderId="84" xfId="2" applyFont="1" applyFill="1" applyBorder="1"/>
    <xf numFmtId="0" fontId="143" fillId="4" borderId="0" xfId="2" applyFont="1" applyFill="1"/>
    <xf numFmtId="0" fontId="145" fillId="0" borderId="59" xfId="2" applyFont="1" applyBorder="1" applyAlignment="1">
      <alignment horizontal="left" vertical="center" wrapText="1"/>
    </xf>
    <xf numFmtId="0" fontId="143" fillId="0" borderId="59" xfId="2" applyFont="1" applyBorder="1" applyAlignment="1">
      <alignment horizontal="left" vertical="top" wrapText="1"/>
    </xf>
    <xf numFmtId="0" fontId="143" fillId="4" borderId="85" xfId="2" applyFont="1" applyFill="1" applyBorder="1"/>
    <xf numFmtId="0" fontId="143" fillId="4" borderId="87" xfId="2" applyFont="1" applyFill="1" applyBorder="1"/>
    <xf numFmtId="0" fontId="143" fillId="4" borderId="49" xfId="2" applyFont="1" applyFill="1" applyBorder="1"/>
    <xf numFmtId="0" fontId="143" fillId="4" borderId="86" xfId="2" applyFont="1" applyFill="1" applyBorder="1"/>
    <xf numFmtId="0" fontId="17" fillId="4" borderId="85" xfId="2" applyFont="1" applyFill="1" applyBorder="1"/>
    <xf numFmtId="0" fontId="17" fillId="4" borderId="87" xfId="2" applyFont="1" applyFill="1" applyBorder="1"/>
    <xf numFmtId="0" fontId="143" fillId="4" borderId="101" xfId="2" applyFont="1" applyFill="1" applyBorder="1"/>
    <xf numFmtId="9" fontId="143" fillId="4" borderId="101" xfId="2" applyNumberFormat="1" applyFont="1" applyFill="1" applyBorder="1" applyAlignment="1">
      <alignment horizontal="left"/>
    </xf>
    <xf numFmtId="0" fontId="143" fillId="4" borderId="59" xfId="2" applyFont="1" applyFill="1" applyBorder="1"/>
    <xf numFmtId="9" fontId="143" fillId="4" borderId="59" xfId="2" applyNumberFormat="1" applyFont="1" applyFill="1" applyBorder="1" applyAlignment="1">
      <alignment horizontal="left"/>
    </xf>
    <xf numFmtId="166" fontId="143" fillId="4" borderId="59" xfId="2" applyNumberFormat="1" applyFont="1" applyFill="1" applyBorder="1" applyAlignment="1">
      <alignment horizontal="left"/>
    </xf>
    <xf numFmtId="0" fontId="143" fillId="4" borderId="59" xfId="2" applyFont="1" applyFill="1" applyBorder="1" applyAlignment="1">
      <alignment horizontal="left"/>
    </xf>
    <xf numFmtId="0" fontId="145" fillId="4" borderId="59" xfId="2" applyFont="1" applyFill="1" applyBorder="1"/>
    <xf numFmtId="0" fontId="20" fillId="2" borderId="0" xfId="25" applyFont="1" applyFill="1" applyAlignment="1">
      <alignment vertical="center"/>
    </xf>
    <xf numFmtId="0" fontId="19" fillId="9" borderId="63" xfId="2" applyFont="1" applyFill="1" applyBorder="1" applyAlignment="1">
      <alignment horizontal="center" vertical="center" wrapText="1" readingOrder="1"/>
    </xf>
    <xf numFmtId="0" fontId="19" fillId="9" borderId="0" xfId="2" applyFont="1" applyFill="1" applyAlignment="1">
      <alignment horizontal="center" vertical="center" wrapText="1" readingOrder="1"/>
    </xf>
    <xf numFmtId="0" fontId="145" fillId="4" borderId="0" xfId="0" applyFont="1" applyFill="1"/>
    <xf numFmtId="0" fontId="143" fillId="4" borderId="0" xfId="0" applyFont="1" applyFill="1" applyAlignment="1">
      <alignment horizontal="left"/>
    </xf>
    <xf numFmtId="0" fontId="143" fillId="4" borderId="0" xfId="0" applyFont="1" applyFill="1" applyAlignment="1">
      <alignment wrapText="1"/>
    </xf>
    <xf numFmtId="0" fontId="143" fillId="0" borderId="102" xfId="2" applyFont="1" applyBorder="1" applyAlignment="1">
      <alignment horizontal="left" vertical="top" wrapText="1"/>
    </xf>
    <xf numFmtId="0" fontId="49" fillId="9" borderId="81" xfId="0" applyFont="1" applyFill="1" applyBorder="1" applyAlignment="1">
      <alignment horizontal="left" vertical="center" indent="1" readingOrder="2"/>
    </xf>
    <xf numFmtId="0" fontId="0" fillId="0" borderId="87" xfId="0" applyBorder="1"/>
    <xf numFmtId="0" fontId="144" fillId="4" borderId="78" xfId="2" applyFont="1" applyFill="1" applyBorder="1"/>
    <xf numFmtId="0" fontId="144" fillId="4" borderId="84" xfId="2" applyFont="1" applyFill="1" applyBorder="1"/>
    <xf numFmtId="0" fontId="48" fillId="2" borderId="206" xfId="2" quotePrefix="1" applyFont="1" applyFill="1" applyBorder="1" applyAlignment="1">
      <alignment vertical="center" readingOrder="1"/>
    </xf>
    <xf numFmtId="0" fontId="48" fillId="2" borderId="185" xfId="2" quotePrefix="1" applyFont="1" applyFill="1" applyBorder="1" applyAlignment="1">
      <alignment vertical="center" readingOrder="1"/>
    </xf>
    <xf numFmtId="0" fontId="0" fillId="0" borderId="185" xfId="0" applyBorder="1" applyAlignment="1">
      <alignment vertical="center" readingOrder="1"/>
    </xf>
    <xf numFmtId="0" fontId="0" fillId="0" borderId="186" xfId="0" applyBorder="1" applyAlignment="1">
      <alignment vertical="center" readingOrder="1"/>
    </xf>
    <xf numFmtId="0" fontId="75" fillId="9" borderId="220" xfId="2" applyFont="1" applyFill="1" applyBorder="1" applyAlignment="1">
      <alignment horizontal="right" vertical="center" readingOrder="2"/>
    </xf>
    <xf numFmtId="0" fontId="19" fillId="9" borderId="231" xfId="2" applyFont="1" applyFill="1" applyBorder="1" applyAlignment="1">
      <alignment horizontal="left" vertical="center" indent="2" readingOrder="1"/>
    </xf>
    <xf numFmtId="0" fontId="19" fillId="9" borderId="70" xfId="2" applyFont="1" applyFill="1" applyBorder="1" applyAlignment="1">
      <alignment horizontal="left" vertical="center" readingOrder="1"/>
    </xf>
    <xf numFmtId="0" fontId="19" fillId="9" borderId="231" xfId="2" applyFont="1" applyFill="1" applyBorder="1" applyAlignment="1">
      <alignment horizontal="left" vertical="center" readingOrder="1"/>
    </xf>
    <xf numFmtId="0" fontId="19" fillId="9" borderId="231" xfId="2" applyFont="1" applyFill="1" applyBorder="1" applyAlignment="1">
      <alignment horizontal="right" vertical="center" readingOrder="1"/>
    </xf>
    <xf numFmtId="0" fontId="19" fillId="9" borderId="232" xfId="2" applyFont="1" applyFill="1" applyBorder="1" applyAlignment="1">
      <alignment horizontal="left" vertical="center" wrapText="1" readingOrder="1"/>
    </xf>
    <xf numFmtId="0" fontId="19" fillId="9" borderId="70" xfId="2" applyFont="1" applyFill="1" applyBorder="1" applyAlignment="1">
      <alignment horizontal="right" vertical="center" readingOrder="1"/>
    </xf>
    <xf numFmtId="0" fontId="19" fillId="9" borderId="157" xfId="2" applyFont="1" applyFill="1" applyBorder="1" applyAlignment="1">
      <alignment horizontal="left" vertical="center" wrapText="1" readingOrder="1"/>
    </xf>
    <xf numFmtId="0" fontId="151" fillId="0" borderId="0" xfId="0" applyFont="1"/>
    <xf numFmtId="0" fontId="151" fillId="0" borderId="59" xfId="0" applyFont="1" applyBorder="1"/>
    <xf numFmtId="0" fontId="152" fillId="2" borderId="59" xfId="0" applyFont="1" applyFill="1" applyBorder="1"/>
    <xf numFmtId="0" fontId="153" fillId="0" borderId="19" xfId="0" applyFont="1" applyBorder="1" applyAlignment="1">
      <alignment horizontal="center" vertical="center" wrapText="1" readingOrder="1"/>
    </xf>
    <xf numFmtId="0" fontId="154" fillId="17" borderId="0" xfId="0" applyFont="1" applyFill="1"/>
    <xf numFmtId="0" fontId="154" fillId="17" borderId="59" xfId="0" applyFont="1" applyFill="1" applyBorder="1"/>
    <xf numFmtId="0" fontId="151" fillId="0" borderId="82" xfId="0" applyFont="1" applyBorder="1" applyAlignment="1">
      <alignment vertical="center"/>
    </xf>
    <xf numFmtId="0" fontId="151" fillId="0" borderId="59" xfId="0" applyFont="1" applyBorder="1" applyAlignment="1">
      <alignment vertical="center"/>
    </xf>
    <xf numFmtId="0" fontId="151" fillId="0" borderId="59" xfId="0" applyFont="1" applyBorder="1" applyAlignment="1">
      <alignment vertical="center" wrapText="1"/>
    </xf>
    <xf numFmtId="0" fontId="155" fillId="2" borderId="25" xfId="0" applyFont="1" applyFill="1" applyBorder="1" applyAlignment="1">
      <alignment horizontal="center" vertical="center" readingOrder="1"/>
    </xf>
    <xf numFmtId="0" fontId="156" fillId="0" borderId="0" xfId="0" applyFont="1"/>
    <xf numFmtId="0" fontId="157" fillId="0" borderId="0" xfId="0" applyFont="1"/>
    <xf numFmtId="0" fontId="161" fillId="16" borderId="167" xfId="0" applyFont="1" applyFill="1" applyBorder="1" applyAlignment="1">
      <alignment horizontal="left" vertical="top" wrapText="1"/>
    </xf>
    <xf numFmtId="0" fontId="161" fillId="16" borderId="168" xfId="0" applyFont="1" applyFill="1" applyBorder="1" applyAlignment="1">
      <alignment horizontal="left" vertical="top" wrapText="1"/>
    </xf>
    <xf numFmtId="0" fontId="161" fillId="16" borderId="167" xfId="0" applyFont="1" applyFill="1" applyBorder="1" applyAlignment="1">
      <alignment horizontal="left" vertical="top" wrapText="1" indent="1"/>
    </xf>
    <xf numFmtId="0" fontId="75" fillId="10" borderId="144" xfId="2" applyFont="1" applyFill="1" applyBorder="1" applyAlignment="1">
      <alignment horizontal="right" vertical="center" wrapText="1" readingOrder="2"/>
    </xf>
    <xf numFmtId="0" fontId="18" fillId="10" borderId="132" xfId="0" applyFont="1" applyFill="1" applyBorder="1" applyAlignment="1">
      <alignment horizontal="left" vertical="center" wrapText="1" indent="1" readingOrder="2"/>
    </xf>
    <xf numFmtId="0" fontId="75" fillId="9" borderId="70" xfId="2" applyFont="1" applyFill="1" applyBorder="1" applyAlignment="1">
      <alignment horizontal="right" vertical="center" readingOrder="2"/>
    </xf>
    <xf numFmtId="49" fontId="75" fillId="9" borderId="70" xfId="2" applyNumberFormat="1" applyFont="1" applyFill="1" applyBorder="1" applyAlignment="1">
      <alignment horizontal="left" vertical="center" readingOrder="2"/>
    </xf>
    <xf numFmtId="0" fontId="19" fillId="9" borderId="0" xfId="2" applyFont="1" applyFill="1" applyAlignment="1">
      <alignment horizontal="left" readingOrder="1"/>
    </xf>
    <xf numFmtId="0" fontId="13" fillId="10" borderId="49" xfId="0" quotePrefix="1" applyFont="1" applyFill="1" applyBorder="1" applyAlignment="1">
      <alignment horizontal="right" vertical="center" readingOrder="2"/>
    </xf>
    <xf numFmtId="0" fontId="75" fillId="10" borderId="49" xfId="0" quotePrefix="1" applyFont="1" applyFill="1" applyBorder="1" applyAlignment="1">
      <alignment horizontal="right" vertical="center" readingOrder="2"/>
    </xf>
    <xf numFmtId="0" fontId="50" fillId="10" borderId="49" xfId="0" quotePrefix="1" applyFont="1" applyFill="1" applyBorder="1" applyAlignment="1">
      <alignment horizontal="right" vertical="center" readingOrder="2"/>
    </xf>
    <xf numFmtId="0" fontId="75" fillId="6" borderId="0" xfId="0" applyFont="1" applyFill="1" applyAlignment="1">
      <alignment vertical="center"/>
    </xf>
    <xf numFmtId="0" fontId="13" fillId="6" borderId="0" xfId="0" quotePrefix="1" applyFont="1" applyFill="1" applyAlignment="1">
      <alignment horizontal="right" vertical="center" readingOrder="2"/>
    </xf>
    <xf numFmtId="0" fontId="75" fillId="6" borderId="0" xfId="0" quotePrefix="1" applyFont="1" applyFill="1" applyAlignment="1">
      <alignment horizontal="right" vertical="center" readingOrder="2"/>
    </xf>
    <xf numFmtId="0" fontId="22" fillId="20" borderId="0" xfId="2" applyFont="1" applyFill="1" applyAlignment="1">
      <alignment vertical="center" readingOrder="1"/>
    </xf>
    <xf numFmtId="0" fontId="112" fillId="20" borderId="0" xfId="2" applyFont="1" applyFill="1" applyAlignment="1">
      <alignment horizontal="center" vertical="center" readingOrder="1"/>
    </xf>
    <xf numFmtId="165" fontId="128" fillId="20" borderId="0" xfId="4" applyNumberFormat="1" applyFont="1" applyFill="1" applyAlignment="1">
      <alignment horizontal="center" vertical="center" readingOrder="1"/>
    </xf>
    <xf numFmtId="0" fontId="33" fillId="20" borderId="0" xfId="2" applyFont="1" applyFill="1" applyAlignment="1">
      <alignment horizontal="right" vertical="center" readingOrder="1"/>
    </xf>
    <xf numFmtId="0" fontId="112" fillId="20" borderId="61" xfId="2" applyFont="1" applyFill="1" applyBorder="1" applyAlignment="1">
      <alignment horizontal="center" vertical="center" readingOrder="1"/>
    </xf>
    <xf numFmtId="0" fontId="112" fillId="20" borderId="52" xfId="2" applyFont="1" applyFill="1" applyBorder="1" applyAlignment="1">
      <alignment horizontal="right" vertical="center" readingOrder="1"/>
    </xf>
    <xf numFmtId="0" fontId="112" fillId="20" borderId="52" xfId="2" applyFont="1" applyFill="1" applyBorder="1" applyAlignment="1">
      <alignment horizontal="left" vertical="center" readingOrder="1"/>
    </xf>
    <xf numFmtId="0" fontId="112" fillId="20" borderId="52" xfId="2" applyFont="1" applyFill="1" applyBorder="1" applyAlignment="1">
      <alignment horizontal="center" vertical="center" readingOrder="1"/>
    </xf>
    <xf numFmtId="0" fontId="112" fillId="20" borderId="62" xfId="2" applyFont="1" applyFill="1" applyBorder="1" applyAlignment="1">
      <alignment horizontal="center" vertical="center" readingOrder="1"/>
    </xf>
    <xf numFmtId="0" fontId="44" fillId="19" borderId="233" xfId="2" applyFont="1" applyFill="1" applyBorder="1" applyAlignment="1">
      <alignment horizontal="center" vertical="center" readingOrder="1"/>
    </xf>
    <xf numFmtId="0" fontId="44" fillId="19" borderId="234" xfId="2" applyFont="1" applyFill="1" applyBorder="1" applyAlignment="1">
      <alignment horizontal="center" vertical="center" readingOrder="1"/>
    </xf>
    <xf numFmtId="0" fontId="14" fillId="19" borderId="234" xfId="2" applyFill="1" applyBorder="1" applyAlignment="1">
      <alignment horizontal="center" vertical="center" readingOrder="1"/>
    </xf>
    <xf numFmtId="0" fontId="14" fillId="19" borderId="234" xfId="2" applyFill="1" applyBorder="1" applyAlignment="1">
      <alignment horizontal="center" readingOrder="1"/>
    </xf>
    <xf numFmtId="0" fontId="54" fillId="19" borderId="234" xfId="2" applyFont="1" applyFill="1" applyBorder="1" applyAlignment="1">
      <alignment horizontal="center" vertical="center" readingOrder="1"/>
    </xf>
    <xf numFmtId="0" fontId="14" fillId="19" borderId="234" xfId="2" applyFill="1" applyBorder="1" applyAlignment="1">
      <alignment horizontal="center" vertical="center" wrapText="1" readingOrder="1"/>
    </xf>
    <xf numFmtId="0" fontId="14" fillId="19" borderId="235" xfId="2" applyFill="1" applyBorder="1" applyAlignment="1">
      <alignment horizontal="center" vertical="center" wrapText="1" readingOrder="1"/>
    </xf>
    <xf numFmtId="0" fontId="14" fillId="19" borderId="236" xfId="2" applyFill="1" applyBorder="1" applyAlignment="1">
      <alignment horizontal="center" vertical="center" wrapText="1" readingOrder="1"/>
    </xf>
    <xf numFmtId="0" fontId="14" fillId="19" borderId="237" xfId="2" applyFill="1" applyBorder="1" applyAlignment="1">
      <alignment horizontal="center" vertical="center" readingOrder="1"/>
    </xf>
    <xf numFmtId="0" fontId="14" fillId="19" borderId="49" xfId="2" applyFill="1" applyBorder="1" applyAlignment="1">
      <alignment horizontal="center" vertical="center" readingOrder="1"/>
    </xf>
    <xf numFmtId="0" fontId="14" fillId="19" borderId="49" xfId="2" applyFill="1" applyBorder="1" applyAlignment="1">
      <alignment horizontal="center" readingOrder="1"/>
    </xf>
    <xf numFmtId="0" fontId="51" fillId="19" borderId="49" xfId="2" applyFont="1" applyFill="1" applyBorder="1" applyAlignment="1">
      <alignment horizontal="center" vertical="center" readingOrder="1"/>
    </xf>
    <xf numFmtId="0" fontId="18" fillId="19" borderId="49" xfId="2" applyFont="1" applyFill="1" applyBorder="1" applyAlignment="1">
      <alignment horizontal="center" vertical="center" wrapText="1" readingOrder="1"/>
    </xf>
    <xf numFmtId="0" fontId="18" fillId="19" borderId="86" xfId="2" applyFont="1" applyFill="1" applyBorder="1" applyAlignment="1">
      <alignment horizontal="center" vertical="center" wrapText="1" readingOrder="1"/>
    </xf>
    <xf numFmtId="0" fontId="18" fillId="19" borderId="87" xfId="2" applyFont="1" applyFill="1" applyBorder="1" applyAlignment="1">
      <alignment horizontal="center" vertical="center" wrapText="1" readingOrder="1"/>
    </xf>
    <xf numFmtId="0" fontId="14" fillId="19" borderId="49" xfId="2" applyFill="1" applyBorder="1" applyAlignment="1">
      <alignment horizontal="center" vertical="center" wrapText="1" readingOrder="1"/>
    </xf>
    <xf numFmtId="0" fontId="17" fillId="19" borderId="49" xfId="2" applyFont="1" applyFill="1" applyBorder="1" applyAlignment="1">
      <alignment horizontal="center" vertical="center" wrapText="1" readingOrder="1"/>
    </xf>
    <xf numFmtId="0" fontId="14" fillId="19" borderId="76" xfId="2" applyFill="1" applyBorder="1" applyAlignment="1">
      <alignment horizontal="center" vertical="center" wrapText="1" readingOrder="1"/>
    </xf>
    <xf numFmtId="0" fontId="18" fillId="21" borderId="93" xfId="2" applyFont="1" applyFill="1" applyBorder="1" applyAlignment="1">
      <alignment horizontal="left" vertical="center" readingOrder="1"/>
    </xf>
    <xf numFmtId="0" fontId="18" fillId="21" borderId="93" xfId="2" applyFont="1" applyFill="1" applyBorder="1" applyAlignment="1">
      <alignment horizontal="left" vertical="center" indent="1" readingOrder="1"/>
    </xf>
    <xf numFmtId="0" fontId="18" fillId="21" borderId="93" xfId="2" applyFont="1" applyFill="1" applyBorder="1" applyAlignment="1">
      <alignment horizontal="left" vertical="center" wrapText="1" readingOrder="1"/>
    </xf>
    <xf numFmtId="164" fontId="48" fillId="21" borderId="93" xfId="2" applyNumberFormat="1" applyFont="1" applyFill="1" applyBorder="1" applyAlignment="1">
      <alignment vertical="center" readingOrder="1"/>
    </xf>
    <xf numFmtId="164" fontId="48" fillId="21" borderId="126" xfId="2" applyNumberFormat="1" applyFont="1" applyFill="1" applyBorder="1" applyAlignment="1">
      <alignment vertical="center" readingOrder="1"/>
    </xf>
    <xf numFmtId="164" fontId="48" fillId="20" borderId="240" xfId="2" applyNumberFormat="1" applyFont="1" applyFill="1" applyBorder="1" applyAlignment="1">
      <alignment vertical="center" readingOrder="1"/>
    </xf>
    <xf numFmtId="164" fontId="48" fillId="20" borderId="241" xfId="2" applyNumberFormat="1" applyFont="1" applyFill="1" applyBorder="1" applyAlignment="1">
      <alignment vertical="center" readingOrder="1"/>
    </xf>
    <xf numFmtId="164" fontId="19" fillId="20" borderId="241" xfId="2" applyNumberFormat="1" applyFont="1" applyFill="1" applyBorder="1" applyAlignment="1">
      <alignment vertical="center" readingOrder="1"/>
    </xf>
    <xf numFmtId="164" fontId="48" fillId="20" borderId="242" xfId="2" applyNumberFormat="1" applyFont="1" applyFill="1" applyBorder="1" applyAlignment="1">
      <alignment vertical="center" readingOrder="1"/>
    </xf>
    <xf numFmtId="164" fontId="50" fillId="21" borderId="125" xfId="2" applyNumberFormat="1" applyFont="1" applyFill="1" applyBorder="1" applyAlignment="1">
      <alignment vertical="center" readingOrder="1"/>
    </xf>
    <xf numFmtId="164" fontId="50" fillId="21" borderId="93" xfId="2" applyNumberFormat="1" applyFont="1" applyFill="1" applyBorder="1" applyAlignment="1">
      <alignment vertical="center" readingOrder="1"/>
    </xf>
    <xf numFmtId="49" fontId="44" fillId="21" borderId="243" xfId="2" applyNumberFormat="1" applyFont="1" applyFill="1" applyBorder="1" applyAlignment="1">
      <alignment horizontal="left" vertical="center" readingOrder="2"/>
    </xf>
    <xf numFmtId="0" fontId="44" fillId="21" borderId="244" xfId="2" applyFont="1" applyFill="1" applyBorder="1" applyAlignment="1">
      <alignment horizontal="right" vertical="center" readingOrder="2"/>
    </xf>
    <xf numFmtId="0" fontId="18" fillId="19" borderId="96" xfId="2" applyFont="1" applyFill="1" applyBorder="1" applyAlignment="1">
      <alignment horizontal="left" vertical="center" readingOrder="1"/>
    </xf>
    <xf numFmtId="0" fontId="18" fillId="19" borderId="96" xfId="2" applyFont="1" applyFill="1" applyBorder="1" applyAlignment="1">
      <alignment horizontal="left" vertical="center" indent="1" readingOrder="1"/>
    </xf>
    <xf numFmtId="0" fontId="18" fillId="19" borderId="96" xfId="2" applyFont="1" applyFill="1" applyBorder="1" applyAlignment="1">
      <alignment horizontal="left" vertical="center" wrapText="1" readingOrder="1"/>
    </xf>
    <xf numFmtId="164" fontId="48" fillId="19" borderId="96" xfId="2" applyNumberFormat="1" applyFont="1" applyFill="1" applyBorder="1" applyAlignment="1">
      <alignment vertical="center" readingOrder="1"/>
    </xf>
    <xf numFmtId="164" fontId="48" fillId="19" borderId="249" xfId="2" applyNumberFormat="1" applyFont="1" applyFill="1" applyBorder="1" applyAlignment="1">
      <alignment vertical="center" readingOrder="1"/>
    </xf>
    <xf numFmtId="164" fontId="48" fillId="20" borderId="250" xfId="2" applyNumberFormat="1" applyFont="1" applyFill="1" applyBorder="1" applyAlignment="1">
      <alignment vertical="center" readingOrder="1"/>
    </xf>
    <xf numFmtId="164" fontId="48" fillId="20" borderId="251" xfId="2" applyNumberFormat="1" applyFont="1" applyFill="1" applyBorder="1" applyAlignment="1">
      <alignment vertical="center" readingOrder="1"/>
    </xf>
    <xf numFmtId="164" fontId="19" fillId="20" borderId="251" xfId="2" applyNumberFormat="1" applyFont="1" applyFill="1" applyBorder="1" applyAlignment="1">
      <alignment vertical="center" readingOrder="1"/>
    </xf>
    <xf numFmtId="164" fontId="48" fillId="20" borderId="252" xfId="2" applyNumberFormat="1" applyFont="1" applyFill="1" applyBorder="1" applyAlignment="1">
      <alignment vertical="center" readingOrder="1"/>
    </xf>
    <xf numFmtId="164" fontId="50" fillId="19" borderId="108" xfId="2" applyNumberFormat="1" applyFont="1" applyFill="1" applyBorder="1" applyAlignment="1">
      <alignment vertical="center" readingOrder="1"/>
    </xf>
    <xf numFmtId="164" fontId="50" fillId="19" borderId="96" xfId="2" applyNumberFormat="1" applyFont="1" applyFill="1" applyBorder="1" applyAlignment="1">
      <alignment vertical="center" readingOrder="1"/>
    </xf>
    <xf numFmtId="49" fontId="44" fillId="19" borderId="253" xfId="2" applyNumberFormat="1" applyFont="1" applyFill="1" applyBorder="1" applyAlignment="1">
      <alignment horizontal="left" vertical="center" readingOrder="2"/>
    </xf>
    <xf numFmtId="49" fontId="44" fillId="19" borderId="254" xfId="2" applyNumberFormat="1" applyFont="1" applyFill="1" applyBorder="1" applyAlignment="1">
      <alignment horizontal="left" vertical="center" readingOrder="2"/>
    </xf>
    <xf numFmtId="0" fontId="18" fillId="21" borderId="96" xfId="2" applyFont="1" applyFill="1" applyBorder="1" applyAlignment="1">
      <alignment horizontal="left" vertical="center" readingOrder="1"/>
    </xf>
    <xf numFmtId="0" fontId="18" fillId="21" borderId="96" xfId="2" applyFont="1" applyFill="1" applyBorder="1" applyAlignment="1">
      <alignment horizontal="left" vertical="center" indent="1" readingOrder="1"/>
    </xf>
    <xf numFmtId="0" fontId="18" fillId="21" borderId="96" xfId="2" applyFont="1" applyFill="1" applyBorder="1" applyAlignment="1">
      <alignment horizontal="left" vertical="center" wrapText="1" readingOrder="1"/>
    </xf>
    <xf numFmtId="164" fontId="48" fillId="21" borderId="96" xfId="2" applyNumberFormat="1" applyFont="1" applyFill="1" applyBorder="1" applyAlignment="1">
      <alignment vertical="center" readingOrder="1"/>
    </xf>
    <xf numFmtId="164" fontId="48" fillId="21" borderId="249" xfId="2" applyNumberFormat="1" applyFont="1" applyFill="1" applyBorder="1" applyAlignment="1">
      <alignment vertical="center" readingOrder="1"/>
    </xf>
    <xf numFmtId="164" fontId="50" fillId="21" borderId="108" xfId="2" applyNumberFormat="1" applyFont="1" applyFill="1" applyBorder="1" applyAlignment="1">
      <alignment vertical="center" readingOrder="1"/>
    </xf>
    <xf numFmtId="164" fontId="50" fillId="21" borderId="96" xfId="2" applyNumberFormat="1" applyFont="1" applyFill="1" applyBorder="1" applyAlignment="1">
      <alignment vertical="center" readingOrder="1"/>
    </xf>
    <xf numFmtId="49" fontId="44" fillId="21" borderId="257" xfId="2" applyNumberFormat="1" applyFont="1" applyFill="1" applyBorder="1" applyAlignment="1">
      <alignment horizontal="left" vertical="center" readingOrder="2"/>
    </xf>
    <xf numFmtId="0" fontId="44" fillId="21" borderId="258" xfId="2" applyFont="1" applyFill="1" applyBorder="1" applyAlignment="1">
      <alignment horizontal="right" vertical="center" readingOrder="2"/>
    </xf>
    <xf numFmtId="0" fontId="18" fillId="19" borderId="261" xfId="2" applyFont="1" applyFill="1" applyBorder="1" applyAlignment="1">
      <alignment horizontal="left" vertical="center" readingOrder="1"/>
    </xf>
    <xf numFmtId="0" fontId="18" fillId="19" borderId="261" xfId="2" applyFont="1" applyFill="1" applyBorder="1" applyAlignment="1">
      <alignment horizontal="left" vertical="center" indent="1" readingOrder="1"/>
    </xf>
    <xf numFmtId="0" fontId="18" fillId="19" borderId="261" xfId="2" applyFont="1" applyFill="1" applyBorder="1" applyAlignment="1">
      <alignment horizontal="left" vertical="center" wrapText="1" readingOrder="1"/>
    </xf>
    <xf numFmtId="164" fontId="48" fillId="19" borderId="261" xfId="2" quotePrefix="1" applyNumberFormat="1" applyFont="1" applyFill="1" applyBorder="1" applyAlignment="1">
      <alignment vertical="center" readingOrder="1"/>
    </xf>
    <xf numFmtId="0" fontId="18" fillId="19" borderId="262" xfId="2" applyFont="1" applyFill="1" applyBorder="1" applyAlignment="1">
      <alignment horizontal="left" vertical="center" wrapText="1" readingOrder="1"/>
    </xf>
    <xf numFmtId="0" fontId="20" fillId="20" borderId="263" xfId="2" applyFont="1" applyFill="1" applyBorder="1" applyAlignment="1">
      <alignment horizontal="left" vertical="center" wrapText="1" readingOrder="1"/>
    </xf>
    <xf numFmtId="0" fontId="20" fillId="20" borderId="260" xfId="2" applyFont="1" applyFill="1" applyBorder="1" applyAlignment="1">
      <alignment horizontal="left" vertical="center" wrapText="1" readingOrder="1"/>
    </xf>
    <xf numFmtId="164" fontId="19" fillId="20" borderId="260" xfId="2" quotePrefix="1" applyNumberFormat="1" applyFont="1" applyFill="1" applyBorder="1" applyAlignment="1">
      <alignment vertical="center" readingOrder="1"/>
    </xf>
    <xf numFmtId="164" fontId="48" fillId="20" borderId="260" xfId="2" quotePrefix="1" applyNumberFormat="1" applyFont="1" applyFill="1" applyBorder="1" applyAlignment="1">
      <alignment vertical="center" readingOrder="1"/>
    </xf>
    <xf numFmtId="0" fontId="20" fillId="20" borderId="264" xfId="2" applyFont="1" applyFill="1" applyBorder="1" applyAlignment="1">
      <alignment horizontal="left" vertical="center" wrapText="1" readingOrder="1"/>
    </xf>
    <xf numFmtId="0" fontId="13" fillId="19" borderId="265" xfId="2" applyFont="1" applyFill="1" applyBorder="1" applyAlignment="1">
      <alignment horizontal="left" vertical="center" wrapText="1" readingOrder="1"/>
    </xf>
    <xf numFmtId="0" fontId="13" fillId="19" borderId="261" xfId="2" applyFont="1" applyFill="1" applyBorder="1" applyAlignment="1">
      <alignment horizontal="left" vertical="center" wrapText="1" readingOrder="1"/>
    </xf>
    <xf numFmtId="49" fontId="44" fillId="19" borderId="266" xfId="2" applyNumberFormat="1" applyFont="1" applyFill="1" applyBorder="1" applyAlignment="1">
      <alignment horizontal="left" vertical="center" readingOrder="2"/>
    </xf>
    <xf numFmtId="49" fontId="44" fillId="19" borderId="267" xfId="2" applyNumberFormat="1" applyFont="1" applyFill="1" applyBorder="1" applyAlignment="1">
      <alignment horizontal="right" vertical="center" readingOrder="2"/>
    </xf>
    <xf numFmtId="0" fontId="22" fillId="20" borderId="51" xfId="2" applyFont="1" applyFill="1" applyBorder="1" applyAlignment="1">
      <alignment vertical="center" readingOrder="1"/>
    </xf>
    <xf numFmtId="0" fontId="112" fillId="20" borderId="51" xfId="2" applyFont="1" applyFill="1" applyBorder="1" applyAlignment="1">
      <alignment horizontal="center" vertical="center" readingOrder="1"/>
    </xf>
    <xf numFmtId="165" fontId="128" fillId="20" borderId="51" xfId="4" applyNumberFormat="1" applyFont="1" applyFill="1" applyBorder="1" applyAlignment="1">
      <alignment horizontal="center" vertical="center" readingOrder="1"/>
    </xf>
    <xf numFmtId="0" fontId="33" fillId="20" borderId="51" xfId="2" applyFont="1" applyFill="1" applyBorder="1" applyAlignment="1">
      <alignment horizontal="right" vertical="center" readingOrder="1"/>
    </xf>
    <xf numFmtId="164" fontId="48" fillId="21" borderId="93" xfId="2" quotePrefix="1" applyNumberFormat="1" applyFont="1" applyFill="1" applyBorder="1" applyAlignment="1">
      <alignment vertical="center" readingOrder="1"/>
    </xf>
    <xf numFmtId="0" fontId="18" fillId="21" borderId="126" xfId="2" applyFont="1" applyFill="1" applyBorder="1" applyAlignment="1">
      <alignment horizontal="left" vertical="center" wrapText="1" readingOrder="1"/>
    </xf>
    <xf numFmtId="0" fontId="20" fillId="20" borderId="240" xfId="2" applyFont="1" applyFill="1" applyBorder="1" applyAlignment="1">
      <alignment horizontal="left" vertical="center" wrapText="1" readingOrder="1"/>
    </xf>
    <xf numFmtId="0" fontId="20" fillId="20" borderId="241" xfId="2" applyFont="1" applyFill="1" applyBorder="1" applyAlignment="1">
      <alignment horizontal="left" vertical="center" wrapText="1" readingOrder="1"/>
    </xf>
    <xf numFmtId="0" fontId="14" fillId="20" borderId="241" xfId="0" applyFont="1" applyFill="1" applyBorder="1" applyAlignment="1">
      <alignment vertical="center" readingOrder="1"/>
    </xf>
    <xf numFmtId="164" fontId="48" fillId="20" borderId="241" xfId="2" quotePrefix="1" applyNumberFormat="1" applyFont="1" applyFill="1" applyBorder="1" applyAlignment="1">
      <alignment vertical="center" readingOrder="1"/>
    </xf>
    <xf numFmtId="0" fontId="20" fillId="20" borderId="242" xfId="2" applyFont="1" applyFill="1" applyBorder="1" applyAlignment="1">
      <alignment horizontal="left" vertical="center" wrapText="1" readingOrder="1"/>
    </xf>
    <xf numFmtId="0" fontId="13" fillId="21" borderId="125" xfId="2" applyFont="1" applyFill="1" applyBorder="1" applyAlignment="1">
      <alignment horizontal="left" vertical="center" wrapText="1" readingOrder="1"/>
    </xf>
    <xf numFmtId="0" fontId="13" fillId="21" borderId="93" xfId="2" applyFont="1" applyFill="1" applyBorder="1" applyAlignment="1">
      <alignment horizontal="left" vertical="center" wrapText="1" readingOrder="1"/>
    </xf>
    <xf numFmtId="0" fontId="18" fillId="19" borderId="249" xfId="2" applyFont="1" applyFill="1" applyBorder="1" applyAlignment="1">
      <alignment horizontal="left" vertical="center" wrapText="1" readingOrder="1"/>
    </xf>
    <xf numFmtId="0" fontId="20" fillId="20" borderId="250" xfId="2" applyFont="1" applyFill="1" applyBorder="1" applyAlignment="1">
      <alignment horizontal="left" vertical="center" wrapText="1" readingOrder="1"/>
    </xf>
    <xf numFmtId="0" fontId="20" fillId="20" borderId="251" xfId="2" applyFont="1" applyFill="1" applyBorder="1" applyAlignment="1">
      <alignment horizontal="left" vertical="center" wrapText="1" readingOrder="1"/>
    </xf>
    <xf numFmtId="0" fontId="20" fillId="20" borderId="252" xfId="2" applyFont="1" applyFill="1" applyBorder="1" applyAlignment="1">
      <alignment horizontal="left" vertical="center" wrapText="1" readingOrder="1"/>
    </xf>
    <xf numFmtId="0" fontId="13" fillId="19" borderId="108" xfId="2" applyFont="1" applyFill="1" applyBorder="1" applyAlignment="1">
      <alignment horizontal="left" vertical="center" wrapText="1" readingOrder="1"/>
    </xf>
    <xf numFmtId="0" fontId="13" fillId="19" borderId="96" xfId="2" applyFont="1" applyFill="1" applyBorder="1" applyAlignment="1">
      <alignment horizontal="left" vertical="center" wrapText="1" readingOrder="1"/>
    </xf>
    <xf numFmtId="0" fontId="18" fillId="21" borderId="249" xfId="2" applyFont="1" applyFill="1" applyBorder="1" applyAlignment="1">
      <alignment horizontal="left" vertical="center" wrapText="1" readingOrder="1"/>
    </xf>
    <xf numFmtId="0" fontId="13" fillId="21" borderId="108" xfId="2" applyFont="1" applyFill="1" applyBorder="1" applyAlignment="1">
      <alignment horizontal="left" vertical="center" wrapText="1" readingOrder="1"/>
    </xf>
    <xf numFmtId="0" fontId="13" fillId="21" borderId="96" xfId="2" applyFont="1" applyFill="1" applyBorder="1" applyAlignment="1">
      <alignment horizontal="left" vertical="center" wrapText="1" readingOrder="1"/>
    </xf>
    <xf numFmtId="0" fontId="38" fillId="0" borderId="0" xfId="2" applyFont="1" applyAlignment="1">
      <alignment horizontal="left" vertical="center" readingOrder="1"/>
    </xf>
    <xf numFmtId="0" fontId="75" fillId="9" borderId="96" xfId="2" applyFont="1" applyFill="1" applyBorder="1" applyAlignment="1">
      <alignment horizontal="right" vertical="center" readingOrder="2"/>
    </xf>
    <xf numFmtId="0" fontId="48" fillId="2" borderId="206" xfId="2" quotePrefix="1" applyFont="1" applyFill="1" applyBorder="1" applyAlignment="1">
      <alignment horizontal="center" vertical="center" readingOrder="1"/>
    </xf>
    <xf numFmtId="0" fontId="48" fillId="2" borderId="185" xfId="2" quotePrefix="1" applyFont="1" applyFill="1" applyBorder="1" applyAlignment="1">
      <alignment horizontal="center" vertical="center" readingOrder="1"/>
    </xf>
    <xf numFmtId="0" fontId="48" fillId="2" borderId="186" xfId="2" quotePrefix="1" applyFont="1" applyFill="1" applyBorder="1" applyAlignment="1">
      <alignment horizontal="center" vertical="center" readingOrder="1"/>
    </xf>
    <xf numFmtId="0" fontId="75" fillId="10" borderId="0" xfId="2" applyFont="1" applyFill="1" applyBorder="1" applyAlignment="1">
      <alignment horizontal="right" vertical="center" readingOrder="2"/>
    </xf>
    <xf numFmtId="0" fontId="75" fillId="10" borderId="209" xfId="2" applyFont="1" applyFill="1" applyBorder="1" applyAlignment="1">
      <alignment horizontal="right" vertical="center" readingOrder="2"/>
    </xf>
    <xf numFmtId="0" fontId="75" fillId="10" borderId="108" xfId="2" applyFont="1" applyFill="1" applyBorder="1" applyAlignment="1">
      <alignment horizontal="right" vertical="center" wrapText="1" readingOrder="2"/>
    </xf>
    <xf numFmtId="0" fontId="75" fillId="9" borderId="108" xfId="2" applyFont="1" applyFill="1" applyBorder="1" applyAlignment="1">
      <alignment horizontal="right" vertical="center" readingOrder="2"/>
    </xf>
    <xf numFmtId="0" fontId="75" fillId="9" borderId="158" xfId="2" applyFont="1" applyFill="1" applyBorder="1" applyAlignment="1">
      <alignment horizontal="right" vertical="center" readingOrder="2"/>
    </xf>
    <xf numFmtId="0" fontId="75" fillId="9" borderId="85" xfId="2" applyFont="1" applyFill="1" applyBorder="1" applyAlignment="1">
      <alignment horizontal="right" vertical="center" readingOrder="2"/>
    </xf>
    <xf numFmtId="0" fontId="75" fillId="9" borderId="78" xfId="2" applyFont="1" applyFill="1" applyBorder="1" applyAlignment="1">
      <alignment horizontal="right" vertical="center" readingOrder="2"/>
    </xf>
    <xf numFmtId="49" fontId="75" fillId="9" borderId="78" xfId="2" applyNumberFormat="1" applyFont="1" applyFill="1" applyBorder="1" applyAlignment="1">
      <alignment horizontal="left" vertical="center" readingOrder="2"/>
    </xf>
    <xf numFmtId="0" fontId="75" fillId="9" borderId="108" xfId="2" applyFont="1" applyFill="1" applyBorder="1" applyAlignment="1">
      <alignment horizontal="right" vertical="center" wrapText="1" readingOrder="2"/>
    </xf>
    <xf numFmtId="0" fontId="75" fillId="9" borderId="96" xfId="2" applyFont="1" applyFill="1" applyBorder="1" applyAlignment="1">
      <alignment horizontal="right" vertical="center" wrapText="1" readingOrder="2"/>
    </xf>
    <xf numFmtId="49" fontId="75" fillId="9" borderId="96" xfId="2" applyNumberFormat="1" applyFont="1" applyFill="1" applyBorder="1" applyAlignment="1">
      <alignment horizontal="right" vertical="center" readingOrder="2"/>
    </xf>
    <xf numFmtId="0" fontId="48" fillId="2" borderId="125" xfId="2" quotePrefix="1" applyFont="1" applyFill="1" applyBorder="1" applyAlignment="1">
      <alignment horizontal="center" vertical="center" readingOrder="1"/>
    </xf>
    <xf numFmtId="0" fontId="48" fillId="2" borderId="93" xfId="2" quotePrefix="1" applyFont="1" applyFill="1" applyBorder="1" applyAlignment="1">
      <alignment horizontal="center" vertical="center" readingOrder="1"/>
    </xf>
    <xf numFmtId="0" fontId="48" fillId="2" borderId="126" xfId="2" quotePrefix="1" applyFont="1" applyFill="1" applyBorder="1" applyAlignment="1">
      <alignment horizontal="center" vertical="center" readingOrder="1"/>
    </xf>
    <xf numFmtId="0" fontId="48" fillId="2" borderId="108" xfId="2" quotePrefix="1" applyFont="1" applyFill="1" applyBorder="1" applyAlignment="1">
      <alignment horizontal="center" vertical="center" readingOrder="1"/>
    </xf>
    <xf numFmtId="0" fontId="48" fillId="2" borderId="96" xfId="2" quotePrefix="1" applyFont="1" applyFill="1" applyBorder="1" applyAlignment="1">
      <alignment horizontal="center" vertical="center" readingOrder="1"/>
    </xf>
    <xf numFmtId="0" fontId="48" fillId="2" borderId="249" xfId="2" quotePrefix="1" applyFont="1" applyFill="1" applyBorder="1" applyAlignment="1">
      <alignment horizontal="center" vertical="center" readingOrder="1"/>
    </xf>
    <xf numFmtId="0" fontId="48" fillId="2" borderId="163" xfId="2" quotePrefix="1" applyFont="1" applyFill="1" applyBorder="1" applyAlignment="1">
      <alignment horizontal="center" vertical="center" readingOrder="1"/>
    </xf>
    <xf numFmtId="0" fontId="48" fillId="2" borderId="164" xfId="2" quotePrefix="1" applyFont="1" applyFill="1" applyBorder="1" applyAlignment="1">
      <alignment horizontal="center" vertical="center" readingOrder="1"/>
    </xf>
    <xf numFmtId="0" fontId="48" fillId="2" borderId="274" xfId="2" quotePrefix="1" applyFont="1" applyFill="1" applyBorder="1" applyAlignment="1">
      <alignment horizontal="center" vertical="center" readingOrder="1"/>
    </xf>
    <xf numFmtId="49" fontId="75" fillId="10" borderId="276" xfId="2" applyNumberFormat="1" applyFont="1" applyFill="1" applyBorder="1" applyAlignment="1">
      <alignment horizontal="left" vertical="center" readingOrder="2"/>
    </xf>
    <xf numFmtId="49" fontId="75" fillId="10" borderId="276" xfId="2" applyNumberFormat="1" applyFont="1" applyFill="1" applyBorder="1" applyAlignment="1">
      <alignment horizontal="right" vertical="center" readingOrder="2"/>
    </xf>
    <xf numFmtId="0" fontId="48" fillId="2" borderId="158" xfId="2" quotePrefix="1" applyFont="1" applyFill="1" applyBorder="1" applyAlignment="1">
      <alignment horizontal="center" vertical="center" readingOrder="1"/>
    </xf>
    <xf numFmtId="0" fontId="48" fillId="2" borderId="70" xfId="2" quotePrefix="1" applyFont="1" applyFill="1" applyBorder="1" applyAlignment="1">
      <alignment horizontal="center" vertical="center" readingOrder="1"/>
    </xf>
    <xf numFmtId="0" fontId="48" fillId="2" borderId="157" xfId="2" quotePrefix="1" applyFont="1" applyFill="1" applyBorder="1" applyAlignment="1">
      <alignment horizontal="center" vertical="center" readingOrder="1"/>
    </xf>
    <xf numFmtId="0" fontId="0" fillId="0" borderId="220" xfId="0" applyBorder="1" applyAlignment="1">
      <alignment vertical="center" readingOrder="1"/>
    </xf>
    <xf numFmtId="0" fontId="0" fillId="0" borderId="282" xfId="0" applyBorder="1" applyAlignment="1">
      <alignment vertical="center" readingOrder="1"/>
    </xf>
    <xf numFmtId="0" fontId="0" fillId="0" borderId="283" xfId="0" applyBorder="1" applyAlignment="1">
      <alignment vertical="center" readingOrder="1"/>
    </xf>
    <xf numFmtId="0" fontId="0" fillId="0" borderId="284" xfId="0" applyBorder="1" applyAlignment="1">
      <alignment vertical="center" readingOrder="1"/>
    </xf>
    <xf numFmtId="0" fontId="19" fillId="9" borderId="288" xfId="2" applyFont="1" applyFill="1" applyBorder="1" applyAlignment="1">
      <alignment horizontal="left" vertical="center" indent="2" readingOrder="1"/>
    </xf>
    <xf numFmtId="0" fontId="19" fillId="9" borderId="288" xfId="2" applyFont="1" applyFill="1" applyBorder="1" applyAlignment="1">
      <alignment horizontal="left" vertical="center" readingOrder="1"/>
    </xf>
    <xf numFmtId="0" fontId="19" fillId="9" borderId="288" xfId="2" applyFont="1" applyFill="1" applyBorder="1" applyAlignment="1">
      <alignment horizontal="right" vertical="center" readingOrder="1"/>
    </xf>
    <xf numFmtId="0" fontId="19" fillId="9" borderId="289" xfId="2" applyFont="1" applyFill="1" applyBorder="1" applyAlignment="1">
      <alignment horizontal="left" vertical="center" wrapText="1" readingOrder="1"/>
    </xf>
    <xf numFmtId="0" fontId="18" fillId="10" borderId="77" xfId="2" applyFont="1" applyFill="1" applyBorder="1" applyAlignment="1">
      <alignment horizontal="left" readingOrder="1"/>
    </xf>
    <xf numFmtId="0" fontId="18" fillId="10" borderId="166" xfId="2" applyFont="1" applyFill="1" applyBorder="1" applyAlignment="1">
      <alignment horizontal="left" readingOrder="1"/>
    </xf>
    <xf numFmtId="0" fontId="19" fillId="10" borderId="166" xfId="2" applyFont="1" applyFill="1" applyBorder="1" applyAlignment="1">
      <alignment horizontal="left" readingOrder="1"/>
    </xf>
    <xf numFmtId="0" fontId="19" fillId="10" borderId="166" xfId="2" applyFont="1" applyFill="1" applyBorder="1" applyAlignment="1">
      <alignment horizontal="center" readingOrder="1"/>
    </xf>
    <xf numFmtId="0" fontId="19" fillId="10" borderId="166" xfId="0" applyFont="1" applyFill="1" applyBorder="1" applyAlignment="1">
      <alignment horizontal="center" readingOrder="1"/>
    </xf>
    <xf numFmtId="0" fontId="13" fillId="10" borderId="88" xfId="0" applyFont="1" applyFill="1" applyBorder="1" applyAlignment="1">
      <alignment horizontal="right" readingOrder="2"/>
    </xf>
    <xf numFmtId="0" fontId="75" fillId="9" borderId="51" xfId="2" applyFont="1" applyFill="1" applyBorder="1" applyAlignment="1">
      <alignment horizontal="right" vertical="center" readingOrder="2"/>
    </xf>
    <xf numFmtId="0" fontId="19" fillId="18" borderId="205" xfId="0" applyFont="1" applyFill="1" applyBorder="1" applyAlignment="1">
      <alignment vertical="center" readingOrder="1"/>
    </xf>
    <xf numFmtId="0" fontId="19" fillId="18" borderId="201" xfId="0" applyFont="1" applyFill="1" applyBorder="1" applyAlignment="1">
      <alignment vertical="center" readingOrder="1"/>
    </xf>
    <xf numFmtId="0" fontId="75" fillId="9" borderId="303" xfId="2" applyFont="1" applyFill="1" applyBorder="1" applyAlignment="1">
      <alignment horizontal="right" vertical="center" readingOrder="2"/>
    </xf>
    <xf numFmtId="0" fontId="75" fillId="10" borderId="227" xfId="2" applyFont="1" applyFill="1" applyBorder="1" applyAlignment="1">
      <alignment horizontal="right" vertical="center" readingOrder="2"/>
    </xf>
    <xf numFmtId="0" fontId="75" fillId="10" borderId="308" xfId="2" applyFont="1" applyFill="1" applyBorder="1" applyAlignment="1">
      <alignment horizontal="right" vertical="center" readingOrder="2"/>
    </xf>
    <xf numFmtId="49" fontId="75" fillId="9" borderId="303" xfId="2" applyNumberFormat="1" applyFont="1" applyFill="1" applyBorder="1" applyAlignment="1">
      <alignment horizontal="left" vertical="center" readingOrder="2"/>
    </xf>
    <xf numFmtId="0" fontId="75" fillId="9" borderId="304" xfId="2" applyFont="1" applyFill="1" applyBorder="1" applyAlignment="1">
      <alignment horizontal="right" vertical="center" readingOrder="2"/>
    </xf>
    <xf numFmtId="0" fontId="75" fillId="9" borderId="230" xfId="2" applyFont="1" applyFill="1" applyBorder="1" applyAlignment="1">
      <alignment horizontal="right" vertical="center" readingOrder="2"/>
    </xf>
    <xf numFmtId="0" fontId="75" fillId="9" borderId="211" xfId="2" applyFont="1" applyFill="1" applyBorder="1" applyAlignment="1">
      <alignment horizontal="right" vertical="center" readingOrder="2"/>
    </xf>
    <xf numFmtId="49" fontId="75" fillId="10" borderId="219" xfId="2" applyNumberFormat="1" applyFont="1" applyFill="1" applyBorder="1" applyAlignment="1">
      <alignment horizontal="left" vertical="center" readingOrder="2"/>
    </xf>
    <xf numFmtId="49" fontId="75" fillId="10" borderId="221" xfId="2" applyNumberFormat="1" applyFont="1" applyFill="1" applyBorder="1" applyAlignment="1">
      <alignment horizontal="right" vertical="center" readingOrder="2"/>
    </xf>
    <xf numFmtId="0" fontId="75" fillId="10" borderId="306" xfId="2" applyFont="1" applyFill="1" applyBorder="1" applyAlignment="1">
      <alignment horizontal="right" vertical="center" readingOrder="2"/>
    </xf>
    <xf numFmtId="49" fontId="75" fillId="9" borderId="219" xfId="2" applyNumberFormat="1" applyFont="1" applyFill="1" applyBorder="1" applyAlignment="1">
      <alignment horizontal="left" vertical="center" readingOrder="2"/>
    </xf>
    <xf numFmtId="0" fontId="75" fillId="9" borderId="221" xfId="2" applyFont="1" applyFill="1" applyBorder="1" applyAlignment="1">
      <alignment horizontal="right" vertical="center" readingOrder="2"/>
    </xf>
    <xf numFmtId="0" fontId="75" fillId="9" borderId="313" xfId="2" applyFont="1" applyFill="1" applyBorder="1" applyAlignment="1">
      <alignment horizontal="right" vertical="center" readingOrder="2"/>
    </xf>
    <xf numFmtId="0" fontId="75" fillId="9" borderId="314" xfId="2" applyFont="1" applyFill="1" applyBorder="1" applyAlignment="1">
      <alignment horizontal="right" vertical="center" readingOrder="2"/>
    </xf>
    <xf numFmtId="0" fontId="75" fillId="9" borderId="309" xfId="2" applyFont="1" applyFill="1" applyBorder="1" applyAlignment="1">
      <alignment horizontal="right" vertical="center" readingOrder="2"/>
    </xf>
    <xf numFmtId="0" fontId="75" fillId="9" borderId="315" xfId="2" applyFont="1" applyFill="1" applyBorder="1" applyAlignment="1">
      <alignment horizontal="right" vertical="center" readingOrder="2"/>
    </xf>
    <xf numFmtId="0" fontId="44" fillId="21" borderId="316" xfId="2" applyFont="1" applyFill="1" applyBorder="1" applyAlignment="1">
      <alignment horizontal="right" vertical="center" readingOrder="2"/>
    </xf>
    <xf numFmtId="49" fontId="44" fillId="19" borderId="319" xfId="2" applyNumberFormat="1" applyFont="1" applyFill="1" applyBorder="1" applyAlignment="1">
      <alignment horizontal="left" vertical="center" readingOrder="2"/>
    </xf>
    <xf numFmtId="0" fontId="44" fillId="21" borderId="322" xfId="2" applyFont="1" applyFill="1" applyBorder="1" applyAlignment="1">
      <alignment horizontal="right" vertical="center" readingOrder="2"/>
    </xf>
    <xf numFmtId="0" fontId="18" fillId="19" borderId="110" xfId="2" applyFont="1" applyFill="1" applyBorder="1" applyAlignment="1">
      <alignment horizontal="left" vertical="center" readingOrder="1"/>
    </xf>
    <xf numFmtId="0" fontId="18" fillId="19" borderId="110" xfId="2" applyFont="1" applyFill="1" applyBorder="1" applyAlignment="1">
      <alignment horizontal="left" vertical="center" indent="1" readingOrder="1"/>
    </xf>
    <xf numFmtId="0" fontId="18" fillId="19" borderId="110" xfId="2" applyFont="1" applyFill="1" applyBorder="1" applyAlignment="1">
      <alignment horizontal="left" vertical="center" wrapText="1" readingOrder="1"/>
    </xf>
    <xf numFmtId="164" fontId="48" fillId="19" borderId="110" xfId="2" applyNumberFormat="1" applyFont="1" applyFill="1" applyBorder="1" applyAlignment="1">
      <alignment vertical="center" readingOrder="1"/>
    </xf>
    <xf numFmtId="0" fontId="18" fillId="19" borderId="327" xfId="2" applyFont="1" applyFill="1" applyBorder="1" applyAlignment="1">
      <alignment horizontal="left" vertical="center" wrapText="1" readingOrder="1"/>
    </xf>
    <xf numFmtId="0" fontId="20" fillId="20" borderId="328" xfId="2" applyFont="1" applyFill="1" applyBorder="1" applyAlignment="1">
      <alignment horizontal="left" vertical="center" wrapText="1" readingOrder="1"/>
    </xf>
    <xf numFmtId="0" fontId="20" fillId="20" borderId="326" xfId="2" applyFont="1" applyFill="1" applyBorder="1" applyAlignment="1">
      <alignment horizontal="left" vertical="center" wrapText="1" readingOrder="1"/>
    </xf>
    <xf numFmtId="164" fontId="19" fillId="20" borderId="326" xfId="2" quotePrefix="1" applyNumberFormat="1" applyFont="1" applyFill="1" applyBorder="1" applyAlignment="1">
      <alignment vertical="center" readingOrder="1"/>
    </xf>
    <xf numFmtId="164" fontId="48" fillId="20" borderId="326" xfId="2" applyNumberFormat="1" applyFont="1" applyFill="1" applyBorder="1" applyAlignment="1">
      <alignment vertical="center" readingOrder="1"/>
    </xf>
    <xf numFmtId="0" fontId="20" fillId="20" borderId="329" xfId="2" applyFont="1" applyFill="1" applyBorder="1" applyAlignment="1">
      <alignment horizontal="left" vertical="center" wrapText="1" readingOrder="1"/>
    </xf>
    <xf numFmtId="0" fontId="13" fillId="19" borderId="109" xfId="2" applyFont="1" applyFill="1" applyBorder="1" applyAlignment="1">
      <alignment horizontal="left" vertical="center" wrapText="1" readingOrder="1"/>
    </xf>
    <xf numFmtId="0" fontId="13" fillId="19" borderId="110" xfId="2" applyFont="1" applyFill="1" applyBorder="1" applyAlignment="1">
      <alignment horizontal="left" vertical="center" wrapText="1" readingOrder="1"/>
    </xf>
    <xf numFmtId="49" fontId="44" fillId="19" borderId="330" xfId="2" applyNumberFormat="1" applyFont="1" applyFill="1" applyBorder="1" applyAlignment="1">
      <alignment horizontal="left" vertical="center" readingOrder="2"/>
    </xf>
    <xf numFmtId="49" fontId="44" fillId="19" borderId="331" xfId="2" applyNumberFormat="1" applyFont="1" applyFill="1" applyBorder="1" applyAlignment="1">
      <alignment horizontal="right" vertical="center" readingOrder="2"/>
    </xf>
    <xf numFmtId="0" fontId="14" fillId="0" borderId="50" xfId="0" applyFont="1" applyBorder="1" applyAlignment="1">
      <alignment vertical="center" readingOrder="1"/>
    </xf>
    <xf numFmtId="0" fontId="0" fillId="0" borderId="0" xfId="0"/>
    <xf numFmtId="0" fontId="58" fillId="0" borderId="49" xfId="0" applyFont="1" applyBorder="1" applyAlignment="1">
      <alignment horizontal="right" vertical="center" wrapText="1" readingOrder="2"/>
    </xf>
    <xf numFmtId="0" fontId="33" fillId="0" borderId="10" xfId="0" applyFont="1" applyBorder="1" applyAlignment="1">
      <alignment vertical="center" wrapText="1" readingOrder="2"/>
    </xf>
    <xf numFmtId="0" fontId="21" fillId="0" borderId="59" xfId="0" applyFont="1" applyBorder="1" applyAlignment="1">
      <alignment horizontal="left"/>
    </xf>
    <xf numFmtId="49" fontId="33" fillId="20" borderId="0" xfId="2" applyNumberFormat="1" applyFont="1" applyFill="1" applyAlignment="1">
      <alignment horizontal="right" vertical="center" readingOrder="1"/>
    </xf>
    <xf numFmtId="0" fontId="25" fillId="2" borderId="0" xfId="0" applyFont="1" applyFill="1" applyAlignment="1"/>
    <xf numFmtId="0" fontId="85" fillId="2" borderId="0" xfId="24" applyFont="1" applyFill="1" applyAlignment="1">
      <alignment vertical="center" wrapText="1"/>
    </xf>
    <xf numFmtId="0" fontId="92" fillId="2" borderId="8" xfId="24" applyFont="1" applyFill="1" applyBorder="1" applyAlignment="1">
      <alignment horizontal="center"/>
    </xf>
    <xf numFmtId="0" fontId="0" fillId="0" borderId="8" xfId="0" applyBorder="1" applyAlignment="1">
      <alignment horizontal="center"/>
    </xf>
    <xf numFmtId="0" fontId="93" fillId="2" borderId="10" xfId="24" applyFont="1" applyFill="1" applyBorder="1" applyAlignment="1">
      <alignment horizontal="center"/>
    </xf>
    <xf numFmtId="0" fontId="0" fillId="0" borderId="10" xfId="0" applyBorder="1" applyAlignment="1">
      <alignment horizontal="center"/>
    </xf>
    <xf numFmtId="0" fontId="85" fillId="2" borderId="0" xfId="24" applyFont="1" applyFill="1" applyAlignment="1">
      <alignment wrapText="1"/>
    </xf>
    <xf numFmtId="0" fontId="145" fillId="0" borderId="59" xfId="2" applyFont="1" applyBorder="1" applyAlignment="1">
      <alignment horizontal="left" vertical="center" wrapText="1"/>
    </xf>
    <xf numFmtId="0" fontId="17" fillId="4" borderId="99" xfId="2" applyFont="1" applyFill="1" applyBorder="1" applyAlignment="1">
      <alignment horizontal="left" vertical="top" wrapText="1"/>
    </xf>
    <xf numFmtId="0" fontId="17" fillId="4" borderId="101" xfId="2" applyFont="1" applyFill="1" applyBorder="1" applyAlignment="1">
      <alignment horizontal="left" vertical="top" wrapText="1"/>
    </xf>
    <xf numFmtId="0" fontId="143" fillId="0" borderId="82" xfId="2" applyFont="1" applyBorder="1" applyAlignment="1">
      <alignment horizontal="left" vertical="center" wrapText="1"/>
    </xf>
    <xf numFmtId="0" fontId="143" fillId="0" borderId="83" xfId="2" applyFont="1" applyBorder="1" applyAlignment="1">
      <alignment horizontal="left" vertical="center" wrapText="1"/>
    </xf>
    <xf numFmtId="0" fontId="143" fillId="0" borderId="59" xfId="2" applyFont="1" applyBorder="1" applyAlignment="1">
      <alignment horizontal="left" vertical="center" wrapText="1"/>
    </xf>
    <xf numFmtId="0" fontId="143" fillId="0" borderId="0" xfId="2" applyFont="1" applyAlignment="1">
      <alignment horizontal="left" vertical="center" wrapText="1"/>
    </xf>
    <xf numFmtId="0" fontId="17" fillId="4" borderId="99" xfId="0" applyFont="1" applyFill="1" applyBorder="1" applyAlignment="1">
      <alignment horizontal="left" vertical="top" wrapText="1"/>
    </xf>
    <xf numFmtId="0" fontId="17" fillId="4" borderId="101" xfId="0" applyFont="1" applyFill="1" applyBorder="1" applyAlignment="1">
      <alignment horizontal="left" vertical="top" wrapText="1"/>
    </xf>
    <xf numFmtId="0" fontId="143" fillId="4" borderId="78" xfId="2" applyFont="1" applyFill="1" applyBorder="1" applyAlignment="1">
      <alignment horizontal="center"/>
    </xf>
    <xf numFmtId="0" fontId="143" fillId="4" borderId="84" xfId="2" applyFont="1" applyFill="1" applyBorder="1" applyAlignment="1">
      <alignment horizontal="center"/>
    </xf>
    <xf numFmtId="0" fontId="14" fillId="0" borderId="78" xfId="0" applyFont="1" applyBorder="1" applyAlignment="1">
      <alignment horizontal="center" vertical="center" wrapText="1" readingOrder="2"/>
    </xf>
    <xf numFmtId="0" fontId="22" fillId="0" borderId="10" xfId="0" applyFont="1" applyBorder="1" applyAlignment="1">
      <alignment horizontal="right" vertical="center" wrapText="1" readingOrder="2"/>
    </xf>
    <xf numFmtId="0" fontId="23" fillId="0" borderId="10" xfId="0" applyFont="1" applyBorder="1" applyAlignment="1">
      <alignment horizontal="right" vertical="center" wrapText="1" readingOrder="2"/>
    </xf>
    <xf numFmtId="0" fontId="16" fillId="2" borderId="0" xfId="0" applyFont="1" applyFill="1" applyAlignment="1">
      <alignment horizontal="center" vertical="top" wrapText="1" readingOrder="2"/>
    </xf>
    <xf numFmtId="0" fontId="0" fillId="0" borderId="0" xfId="0" applyAlignment="1">
      <alignment wrapText="1"/>
    </xf>
    <xf numFmtId="0" fontId="72" fillId="2" borderId="0" xfId="0" applyFont="1" applyFill="1" applyAlignment="1">
      <alignment horizontal="center" wrapText="1"/>
    </xf>
    <xf numFmtId="0" fontId="58" fillId="0" borderId="0" xfId="0" applyFont="1" applyAlignment="1">
      <alignment horizontal="right" vertical="center" wrapText="1" readingOrder="2"/>
    </xf>
    <xf numFmtId="0" fontId="22" fillId="2" borderId="10" xfId="0" applyFont="1" applyFill="1" applyBorder="1" applyAlignment="1">
      <alignment horizontal="left" vertical="center" wrapText="1" readingOrder="1"/>
    </xf>
    <xf numFmtId="0" fontId="53" fillId="2" borderId="8" xfId="0" applyFont="1" applyFill="1" applyBorder="1" applyAlignment="1">
      <alignment horizontal="right" vertical="center"/>
    </xf>
    <xf numFmtId="0" fontId="46" fillId="0" borderId="8" xfId="0" applyFont="1" applyBorder="1" applyAlignment="1">
      <alignment horizontal="left" vertical="center"/>
    </xf>
    <xf numFmtId="0" fontId="44" fillId="9" borderId="0" xfId="0" applyFont="1" applyFill="1" applyAlignment="1">
      <alignment horizontal="left" vertical="center" wrapText="1"/>
    </xf>
    <xf numFmtId="0" fontId="46" fillId="9" borderId="0" xfId="0" applyFont="1" applyFill="1" applyAlignment="1">
      <alignment horizontal="left" vertical="center" wrapText="1"/>
    </xf>
    <xf numFmtId="0" fontId="46" fillId="9" borderId="7" xfId="0" applyFont="1" applyFill="1" applyBorder="1" applyAlignment="1">
      <alignment horizontal="left" vertical="center" wrapText="1"/>
    </xf>
    <xf numFmtId="0" fontId="49" fillId="4" borderId="33" xfId="0" applyFont="1" applyFill="1" applyBorder="1" applyAlignment="1">
      <alignment horizontal="center" vertical="center"/>
    </xf>
    <xf numFmtId="0" fontId="46" fillId="4" borderId="33" xfId="0" applyFont="1" applyFill="1" applyBorder="1" applyAlignment="1">
      <alignment horizontal="center" vertical="center" readingOrder="2"/>
    </xf>
    <xf numFmtId="0" fontId="65" fillId="9" borderId="10" xfId="0" applyFont="1" applyFill="1" applyBorder="1" applyAlignment="1">
      <alignment horizontal="center" vertical="center" readingOrder="1"/>
    </xf>
    <xf numFmtId="0" fontId="15" fillId="9" borderId="47" xfId="0" applyFont="1" applyFill="1" applyBorder="1" applyAlignment="1">
      <alignment horizontal="center" vertical="center" wrapText="1"/>
    </xf>
    <xf numFmtId="0" fontId="15" fillId="9" borderId="33" xfId="0" applyFont="1" applyFill="1" applyBorder="1" applyAlignment="1">
      <alignment horizontal="center" vertical="center" wrapText="1"/>
    </xf>
    <xf numFmtId="0" fontId="15" fillId="9" borderId="48" xfId="0" applyFont="1" applyFill="1" applyBorder="1" applyAlignment="1">
      <alignment horizontal="center" vertical="center" wrapText="1"/>
    </xf>
    <xf numFmtId="0" fontId="70" fillId="9" borderId="47" xfId="0" applyFont="1" applyFill="1" applyBorder="1" applyAlignment="1">
      <alignment horizontal="center" vertical="center" wrapText="1"/>
    </xf>
    <xf numFmtId="0" fontId="68" fillId="9" borderId="33" xfId="0" applyFont="1" applyFill="1" applyBorder="1" applyAlignment="1">
      <alignment horizontal="center" vertical="center" wrapText="1"/>
    </xf>
    <xf numFmtId="0" fontId="0" fillId="9" borderId="48" xfId="0" applyFill="1" applyBorder="1" applyAlignment="1">
      <alignment vertical="center"/>
    </xf>
    <xf numFmtId="0" fontId="18" fillId="6" borderId="53" xfId="0" applyFont="1" applyFill="1" applyBorder="1" applyAlignment="1">
      <alignment horizontal="center" vertical="center" wrapText="1"/>
    </xf>
    <xf numFmtId="0" fontId="19" fillId="6" borderId="50" xfId="0" applyFont="1" applyFill="1" applyBorder="1" applyAlignment="1">
      <alignment horizontal="center" vertical="center" wrapText="1"/>
    </xf>
    <xf numFmtId="0" fontId="19" fillId="6" borderId="121" xfId="0" applyFont="1" applyFill="1" applyBorder="1" applyAlignment="1">
      <alignment horizontal="center" vertical="center" wrapText="1"/>
    </xf>
    <xf numFmtId="0" fontId="130" fillId="6" borderId="122" xfId="0" applyFont="1" applyFill="1" applyBorder="1" applyAlignment="1">
      <alignment horizontal="center" vertical="center" wrapText="1"/>
    </xf>
    <xf numFmtId="0" fontId="19" fillId="0" borderId="50" xfId="0" applyFont="1" applyBorder="1" applyAlignment="1">
      <alignment horizontal="center" vertical="center" wrapText="1"/>
    </xf>
    <xf numFmtId="0" fontId="19" fillId="0" borderId="54" xfId="0" applyFont="1" applyBorder="1" applyAlignment="1">
      <alignment horizontal="center" vertical="center" wrapText="1"/>
    </xf>
    <xf numFmtId="0" fontId="120" fillId="6" borderId="53" xfId="0" applyFont="1" applyFill="1" applyBorder="1" applyAlignment="1">
      <alignment horizontal="center" vertical="center" wrapText="1"/>
    </xf>
    <xf numFmtId="0" fontId="75" fillId="0" borderId="50" xfId="0" applyFont="1" applyBorder="1" applyAlignment="1">
      <alignment horizontal="center" vertical="center" wrapText="1"/>
    </xf>
    <xf numFmtId="0" fontId="75" fillId="0" borderId="54" xfId="0" applyFont="1" applyBorder="1" applyAlignment="1">
      <alignment horizontal="center" vertical="center" wrapText="1"/>
    </xf>
    <xf numFmtId="0" fontId="134" fillId="0" borderId="28" xfId="0" applyFont="1" applyBorder="1" applyAlignment="1">
      <alignment horizontal="left" vertical="center" wrapText="1" readingOrder="1"/>
    </xf>
    <xf numFmtId="0" fontId="134" fillId="0" borderId="0" xfId="0" applyFont="1" applyAlignment="1">
      <alignment horizontal="left" vertical="center" wrapText="1" readingOrder="1"/>
    </xf>
    <xf numFmtId="0" fontId="19" fillId="0" borderId="0" xfId="0" applyFont="1" applyAlignment="1">
      <alignment horizontal="left" vertical="center" wrapText="1"/>
    </xf>
    <xf numFmtId="0" fontId="138" fillId="0" borderId="0" xfId="3" applyFont="1" applyAlignment="1">
      <alignment horizontal="right" vertical="center" wrapText="1" readingOrder="2"/>
    </xf>
    <xf numFmtId="0" fontId="75" fillId="0" borderId="0" xfId="0" applyFont="1" applyAlignment="1">
      <alignment vertical="center" wrapText="1"/>
    </xf>
    <xf numFmtId="0" fontId="75" fillId="0" borderId="29" xfId="0" applyFont="1" applyBorder="1" applyAlignment="1">
      <alignment vertical="center" wrapText="1"/>
    </xf>
    <xf numFmtId="0" fontId="13" fillId="6" borderId="53" xfId="0" applyFont="1" applyFill="1" applyBorder="1" applyAlignment="1">
      <alignment horizontal="center" vertical="center" wrapText="1" readingOrder="2"/>
    </xf>
    <xf numFmtId="0" fontId="75" fillId="0" borderId="50" xfId="0" applyFont="1" applyBorder="1" applyAlignment="1">
      <alignment vertical="center"/>
    </xf>
    <xf numFmtId="0" fontId="75" fillId="0" borderId="54" xfId="0" applyFont="1" applyBorder="1" applyAlignment="1">
      <alignment vertical="center"/>
    </xf>
    <xf numFmtId="0" fontId="13" fillId="6" borderId="122" xfId="0" applyFont="1" applyFill="1" applyBorder="1" applyAlignment="1">
      <alignment horizontal="center" vertical="center" wrapText="1" readingOrder="2"/>
    </xf>
    <xf numFmtId="0" fontId="75" fillId="6" borderId="50" xfId="0" applyFont="1" applyFill="1" applyBorder="1" applyAlignment="1">
      <alignment vertical="center"/>
    </xf>
    <xf numFmtId="0" fontId="75" fillId="6" borderId="54" xfId="0" applyFont="1" applyFill="1" applyBorder="1" applyAlignment="1">
      <alignment vertical="center"/>
    </xf>
    <xf numFmtId="0" fontId="18" fillId="6" borderId="114" xfId="0" applyFont="1" applyFill="1" applyBorder="1" applyAlignment="1">
      <alignment horizontal="center" vertical="center" wrapText="1"/>
    </xf>
    <xf numFmtId="0" fontId="19" fillId="6" borderId="115" xfId="0" applyFont="1" applyFill="1" applyBorder="1" applyAlignment="1">
      <alignment horizontal="center" vertical="center" wrapText="1"/>
    </xf>
    <xf numFmtId="0" fontId="13" fillId="6" borderId="115" xfId="0" applyFont="1" applyFill="1" applyBorder="1" applyAlignment="1">
      <alignment horizontal="center" vertical="center" wrapText="1" readingOrder="2"/>
    </xf>
    <xf numFmtId="0" fontId="75" fillId="6" borderId="115" xfId="0" applyFont="1" applyFill="1" applyBorder="1" applyAlignment="1">
      <alignment vertical="center"/>
    </xf>
    <xf numFmtId="0" fontId="75" fillId="6" borderId="116" xfId="0" applyFont="1" applyFill="1" applyBorder="1" applyAlignment="1">
      <alignment vertical="center"/>
    </xf>
    <xf numFmtId="0" fontId="121" fillId="0" borderId="51" xfId="0" applyFont="1" applyBorder="1" applyAlignment="1">
      <alignment horizontal="center" vertical="center" wrapText="1" readingOrder="1"/>
    </xf>
    <xf numFmtId="0" fontId="71" fillId="0" borderId="51" xfId="0" applyFont="1" applyBorder="1" applyAlignment="1">
      <alignment horizontal="center" vertical="center" wrapText="1" readingOrder="1"/>
    </xf>
    <xf numFmtId="0" fontId="39" fillId="2" borderId="52" xfId="0" applyFont="1" applyFill="1" applyBorder="1" applyAlignment="1">
      <alignment horizontal="center" vertical="center" readingOrder="1"/>
    </xf>
    <xf numFmtId="0" fontId="13" fillId="9" borderId="107" xfId="0" applyFont="1" applyFill="1" applyBorder="1" applyAlignment="1">
      <alignment horizontal="left" vertical="center" indent="1" readingOrder="2"/>
    </xf>
    <xf numFmtId="0" fontId="75" fillId="0" borderId="107" xfId="0" applyFont="1" applyBorder="1" applyAlignment="1">
      <alignment horizontal="left" vertical="center" indent="1" readingOrder="2"/>
    </xf>
    <xf numFmtId="0" fontId="75" fillId="0" borderId="106" xfId="0" applyFont="1" applyBorder="1" applyAlignment="1">
      <alignment horizontal="left" vertical="center" indent="1" readingOrder="2"/>
    </xf>
    <xf numFmtId="0" fontId="18" fillId="9" borderId="95" xfId="0" applyFont="1" applyFill="1" applyBorder="1" applyAlignment="1">
      <alignment horizontal="left" vertical="center" indent="1" readingOrder="1"/>
    </xf>
    <xf numFmtId="0" fontId="19" fillId="9" borderId="96" xfId="0" applyFont="1" applyFill="1" applyBorder="1" applyAlignment="1">
      <alignment horizontal="left" vertical="center" indent="1" readingOrder="1"/>
    </xf>
    <xf numFmtId="0" fontId="13" fillId="9" borderId="96" xfId="0" applyFont="1" applyFill="1" applyBorder="1" applyAlignment="1">
      <alignment horizontal="left" vertical="center" indent="1" readingOrder="2"/>
    </xf>
    <xf numFmtId="0" fontId="75" fillId="0" borderId="96" xfId="0" applyFont="1" applyBorder="1" applyAlignment="1">
      <alignment horizontal="left" vertical="center" indent="1" readingOrder="2"/>
    </xf>
    <xf numFmtId="0" fontId="75" fillId="0" borderId="97" xfId="0" applyFont="1" applyBorder="1" applyAlignment="1">
      <alignment horizontal="left" vertical="center" indent="1" readingOrder="2"/>
    </xf>
    <xf numFmtId="0" fontId="105" fillId="9" borderId="61" xfId="0" applyFont="1" applyFill="1" applyBorder="1" applyAlignment="1">
      <alignment horizontal="center" vertical="center" readingOrder="1"/>
    </xf>
    <xf numFmtId="0" fontId="105" fillId="9" borderId="52" xfId="0" applyFont="1" applyFill="1" applyBorder="1" applyAlignment="1">
      <alignment horizontal="center" vertical="center" readingOrder="1"/>
    </xf>
    <xf numFmtId="0" fontId="105" fillId="9" borderId="62" xfId="0" applyFont="1" applyFill="1" applyBorder="1" applyAlignment="1">
      <alignment horizontal="center" vertical="center" readingOrder="1"/>
    </xf>
    <xf numFmtId="0" fontId="0" fillId="0" borderId="75" xfId="0" applyBorder="1" applyAlignment="1">
      <alignment horizontal="center" vertical="center" readingOrder="1"/>
    </xf>
    <xf numFmtId="0" fontId="0" fillId="0" borderId="51" xfId="0" applyBorder="1" applyAlignment="1">
      <alignment horizontal="center" vertical="center" readingOrder="1"/>
    </xf>
    <xf numFmtId="0" fontId="0" fillId="0" borderId="74" xfId="0" applyBorder="1" applyAlignment="1">
      <alignment horizontal="center" vertical="center" readingOrder="1"/>
    </xf>
    <xf numFmtId="0" fontId="118" fillId="2" borderId="63" xfId="0" applyFont="1" applyFill="1" applyBorder="1" applyAlignment="1">
      <alignment horizontal="center" vertical="center" wrapText="1" readingOrder="1"/>
    </xf>
    <xf numFmtId="0" fontId="21" fillId="0" borderId="0" xfId="0" applyFont="1" applyAlignment="1">
      <alignment horizontal="center" vertical="center" wrapText="1" readingOrder="1"/>
    </xf>
    <xf numFmtId="0" fontId="21" fillId="0" borderId="64" xfId="0" applyFont="1" applyBorder="1" applyAlignment="1">
      <alignment horizontal="center" vertical="center" wrapText="1" readingOrder="1"/>
    </xf>
    <xf numFmtId="0" fontId="116" fillId="2" borderId="63" xfId="0" applyFont="1" applyFill="1" applyBorder="1" applyAlignment="1">
      <alignment horizontal="center" vertical="center" wrapText="1" readingOrder="1"/>
    </xf>
    <xf numFmtId="0" fontId="0" fillId="0" borderId="0" xfId="0" applyAlignment="1">
      <alignment horizontal="center" vertical="center" readingOrder="1"/>
    </xf>
    <xf numFmtId="0" fontId="0" fillId="0" borderId="64" xfId="0" applyBorder="1" applyAlignment="1">
      <alignment horizontal="center" vertical="center" readingOrder="1"/>
    </xf>
    <xf numFmtId="0" fontId="100" fillId="11" borderId="61" xfId="0" applyFont="1" applyFill="1" applyBorder="1" applyAlignment="1">
      <alignment horizontal="center" vertical="center" readingOrder="1"/>
    </xf>
    <xf numFmtId="0" fontId="0" fillId="0" borderId="52" xfId="0" applyBorder="1" applyAlignment="1">
      <alignment horizontal="center" vertical="center" readingOrder="1"/>
    </xf>
    <xf numFmtId="0" fontId="13" fillId="9" borderId="96" xfId="0" quotePrefix="1" applyFont="1" applyFill="1" applyBorder="1" applyAlignment="1">
      <alignment horizontal="left" vertical="center" indent="1" readingOrder="2"/>
    </xf>
    <xf numFmtId="0" fontId="13" fillId="9" borderId="110" xfId="0" applyFont="1" applyFill="1" applyBorder="1" applyAlignment="1">
      <alignment horizontal="left" vertical="center" indent="1" readingOrder="2"/>
    </xf>
    <xf numFmtId="0" fontId="75" fillId="0" borderId="110" xfId="0" applyFont="1" applyBorder="1" applyAlignment="1">
      <alignment horizontal="left" vertical="center" indent="1" readingOrder="2"/>
    </xf>
    <xf numFmtId="0" fontId="75" fillId="0" borderId="111" xfId="0" applyFont="1" applyBorder="1" applyAlignment="1">
      <alignment horizontal="left" vertical="center" indent="1" readingOrder="2"/>
    </xf>
    <xf numFmtId="165" fontId="109" fillId="2" borderId="63" xfId="4" applyNumberFormat="1" applyFont="1" applyFill="1" applyBorder="1" applyAlignment="1">
      <alignment horizontal="center" vertical="center" readingOrder="2"/>
    </xf>
    <xf numFmtId="0" fontId="11" fillId="0" borderId="0" xfId="0" applyFont="1" applyAlignment="1">
      <alignment horizontal="center" vertical="center" readingOrder="2"/>
    </xf>
    <xf numFmtId="0" fontId="11" fillId="0" borderId="64" xfId="0" applyFont="1" applyBorder="1" applyAlignment="1">
      <alignment horizontal="center" vertical="center" readingOrder="2"/>
    </xf>
    <xf numFmtId="0" fontId="100" fillId="11" borderId="61" xfId="0" applyFont="1" applyFill="1" applyBorder="1" applyAlignment="1">
      <alignment horizontal="right" vertical="center" readingOrder="2"/>
    </xf>
    <xf numFmtId="0" fontId="0" fillId="0" borderId="52" xfId="0" applyBorder="1" applyAlignment="1">
      <alignment horizontal="right" vertical="center" readingOrder="2"/>
    </xf>
    <xf numFmtId="0" fontId="0" fillId="0" borderId="62" xfId="0" applyBorder="1" applyAlignment="1">
      <alignment horizontal="right" vertical="center" readingOrder="2"/>
    </xf>
    <xf numFmtId="0" fontId="0" fillId="0" borderId="75" xfId="0" applyBorder="1" applyAlignment="1">
      <alignment horizontal="right" vertical="center" readingOrder="2"/>
    </xf>
    <xf numFmtId="0" fontId="0" fillId="0" borderId="51" xfId="0" applyBorder="1" applyAlignment="1">
      <alignment horizontal="right" vertical="center" readingOrder="2"/>
    </xf>
    <xf numFmtId="0" fontId="0" fillId="0" borderId="74" xfId="0" applyBorder="1" applyAlignment="1">
      <alignment horizontal="right" vertical="center" readingOrder="2"/>
    </xf>
    <xf numFmtId="165" fontId="107" fillId="2" borderId="63" xfId="4" applyNumberFormat="1" applyFont="1" applyFill="1" applyBorder="1" applyAlignment="1">
      <alignment horizontal="center" vertical="center" readingOrder="1"/>
    </xf>
    <xf numFmtId="0" fontId="0" fillId="0" borderId="0" xfId="0" applyAlignment="1">
      <alignment horizontal="center" vertical="center"/>
    </xf>
    <xf numFmtId="0" fontId="0" fillId="0" borderId="64" xfId="0" applyBorder="1" applyAlignment="1">
      <alignment horizontal="center" vertical="center"/>
    </xf>
    <xf numFmtId="0" fontId="134" fillId="0" borderId="63" xfId="0" applyFont="1" applyBorder="1" applyAlignment="1">
      <alignment horizontal="left" vertical="center" wrapText="1" readingOrder="1"/>
    </xf>
    <xf numFmtId="0" fontId="19" fillId="0" borderId="0" xfId="0" applyFont="1" applyAlignment="1">
      <alignment horizontal="left" vertical="center" wrapText="1" readingOrder="1"/>
    </xf>
    <xf numFmtId="0" fontId="18" fillId="10" borderId="52" xfId="0" applyFont="1" applyFill="1" applyBorder="1" applyAlignment="1">
      <alignment horizontal="center" vertical="center" wrapText="1" readingOrder="1"/>
    </xf>
    <xf numFmtId="0" fontId="19" fillId="10" borderId="52" xfId="0" applyFont="1" applyFill="1" applyBorder="1" applyAlignment="1">
      <alignment vertical="center" wrapText="1"/>
    </xf>
    <xf numFmtId="0" fontId="23" fillId="10" borderId="52" xfId="0" applyFont="1" applyFill="1" applyBorder="1" applyAlignment="1">
      <alignment horizontal="center" vertical="center" wrapText="1" readingOrder="2"/>
    </xf>
    <xf numFmtId="0" fontId="75" fillId="10" borderId="52" xfId="0" applyFont="1" applyFill="1" applyBorder="1" applyAlignment="1">
      <alignment vertical="center" wrapText="1"/>
    </xf>
    <xf numFmtId="0" fontId="80" fillId="10" borderId="49" xfId="0" applyFont="1" applyFill="1" applyBorder="1" applyAlignment="1">
      <alignment horizontal="center" vertical="center" wrapText="1" readingOrder="1"/>
    </xf>
    <xf numFmtId="0" fontId="81" fillId="10" borderId="49" xfId="0" applyFont="1" applyFill="1" applyBorder="1" applyAlignment="1">
      <alignment horizontal="center" vertical="center" wrapText="1"/>
    </xf>
    <xf numFmtId="0" fontId="18" fillId="9" borderId="112" xfId="0" applyFont="1" applyFill="1" applyBorder="1" applyAlignment="1">
      <alignment horizontal="left" vertical="center" indent="1" readingOrder="1"/>
    </xf>
    <xf numFmtId="0" fontId="19" fillId="9" borderId="110" xfId="0" applyFont="1" applyFill="1" applyBorder="1" applyAlignment="1">
      <alignment horizontal="left" vertical="center" indent="1" readingOrder="1"/>
    </xf>
    <xf numFmtId="0" fontId="18" fillId="9" borderId="113" xfId="0" applyFont="1" applyFill="1" applyBorder="1" applyAlignment="1">
      <alignment horizontal="left" vertical="center" indent="1" readingOrder="1"/>
    </xf>
    <xf numFmtId="0" fontId="19" fillId="9" borderId="107" xfId="0" applyFont="1" applyFill="1" applyBorder="1" applyAlignment="1">
      <alignment horizontal="left" vertical="center" indent="1" readingOrder="1"/>
    </xf>
    <xf numFmtId="0" fontId="118" fillId="19" borderId="53" xfId="2" applyFont="1" applyFill="1" applyBorder="1" applyAlignment="1">
      <alignment horizontal="center" vertical="center" readingOrder="1"/>
    </xf>
    <xf numFmtId="0" fontId="118" fillId="19" borderId="50" xfId="2" applyFont="1" applyFill="1" applyBorder="1" applyAlignment="1">
      <alignment horizontal="center" vertical="center" readingOrder="1"/>
    </xf>
    <xf numFmtId="0" fontId="118" fillId="19" borderId="54" xfId="2" applyFont="1" applyFill="1" applyBorder="1" applyAlignment="1">
      <alignment horizontal="center" vertical="center" readingOrder="1"/>
    </xf>
    <xf numFmtId="0" fontId="118" fillId="19" borderId="75" xfId="2" applyFont="1" applyFill="1" applyBorder="1" applyAlignment="1">
      <alignment horizontal="center" vertical="center" readingOrder="1"/>
    </xf>
    <xf numFmtId="0" fontId="118" fillId="19" borderId="51" xfId="2" applyFont="1" applyFill="1" applyBorder="1" applyAlignment="1">
      <alignment horizontal="center" vertical="center" readingOrder="1"/>
    </xf>
    <xf numFmtId="0" fontId="118" fillId="19" borderId="74" xfId="2" applyFont="1" applyFill="1" applyBorder="1" applyAlignment="1">
      <alignment horizontal="center" vertical="center" readingOrder="1"/>
    </xf>
    <xf numFmtId="0" fontId="18" fillId="19" borderId="259" xfId="2" applyFont="1" applyFill="1" applyBorder="1" applyAlignment="1">
      <alignment horizontal="center" vertical="center" readingOrder="1"/>
    </xf>
    <xf numFmtId="0" fontId="19" fillId="19" borderId="260" xfId="0" applyFont="1" applyFill="1" applyBorder="1" applyAlignment="1">
      <alignment horizontal="center" vertical="center" readingOrder="1"/>
    </xf>
    <xf numFmtId="0" fontId="162" fillId="19" borderId="261" xfId="2" applyFont="1" applyFill="1" applyBorder="1" applyAlignment="1">
      <alignment vertical="center" wrapText="1" readingOrder="1"/>
    </xf>
    <xf numFmtId="0" fontId="162" fillId="19" borderId="261" xfId="2" applyFont="1" applyFill="1" applyBorder="1" applyAlignment="1">
      <alignment vertical="center" wrapText="1"/>
    </xf>
    <xf numFmtId="49" fontId="20" fillId="19" borderId="268" xfId="2" applyNumberFormat="1" applyFont="1" applyFill="1" applyBorder="1" applyAlignment="1">
      <alignment horizontal="center" vertical="center" readingOrder="2"/>
    </xf>
    <xf numFmtId="0" fontId="14" fillId="19" borderId="269" xfId="0" applyFont="1" applyFill="1" applyBorder="1" applyAlignment="1">
      <alignment horizontal="center" vertical="center" readingOrder="2"/>
    </xf>
    <xf numFmtId="0" fontId="75" fillId="9" borderId="108" xfId="2" applyFont="1" applyFill="1" applyBorder="1" applyAlignment="1">
      <alignment horizontal="right" vertical="center" readingOrder="2"/>
    </xf>
    <xf numFmtId="0" fontId="75" fillId="9" borderId="96" xfId="2" applyFont="1" applyFill="1" applyBorder="1" applyAlignment="1">
      <alignment horizontal="right" vertical="center" readingOrder="2"/>
    </xf>
    <xf numFmtId="0" fontId="18" fillId="21" borderId="238" xfId="2" applyFont="1" applyFill="1" applyBorder="1" applyAlignment="1">
      <alignment horizontal="center" vertical="center" readingOrder="1"/>
    </xf>
    <xf numFmtId="0" fontId="19" fillId="0" borderId="239" xfId="0" applyFont="1" applyBorder="1" applyAlignment="1">
      <alignment horizontal="center" vertical="center" readingOrder="1"/>
    </xf>
    <xf numFmtId="0" fontId="162" fillId="21" borderId="96" xfId="2" applyFont="1" applyFill="1" applyBorder="1" applyAlignment="1">
      <alignment vertical="center" wrapText="1" readingOrder="1"/>
    </xf>
    <xf numFmtId="0" fontId="162" fillId="21" borderId="96" xfId="2" applyFont="1" applyFill="1" applyBorder="1" applyAlignment="1">
      <alignment vertical="center" wrapText="1"/>
    </xf>
    <xf numFmtId="49" fontId="20" fillId="19" borderId="245" xfId="2" applyNumberFormat="1" applyFont="1" applyFill="1" applyBorder="1" applyAlignment="1">
      <alignment horizontal="center" vertical="center" readingOrder="2"/>
    </xf>
    <xf numFmtId="0" fontId="14" fillId="0" borderId="246" xfId="0" applyFont="1" applyBorder="1" applyAlignment="1">
      <alignment horizontal="center" vertical="center" readingOrder="2"/>
    </xf>
    <xf numFmtId="0" fontId="18" fillId="19" borderId="247" xfId="2" applyFont="1" applyFill="1" applyBorder="1" applyAlignment="1">
      <alignment horizontal="center" vertical="center" readingOrder="1"/>
    </xf>
    <xf numFmtId="0" fontId="19" fillId="0" borderId="248" xfId="0" applyFont="1" applyBorder="1" applyAlignment="1">
      <alignment horizontal="center" vertical="center" readingOrder="1"/>
    </xf>
    <xf numFmtId="0" fontId="162" fillId="19" borderId="96" xfId="2" applyFont="1" applyFill="1" applyBorder="1" applyAlignment="1">
      <alignment horizontal="right" vertical="center" wrapText="1" readingOrder="1"/>
    </xf>
    <xf numFmtId="0" fontId="162" fillId="19" borderId="96" xfId="2" applyFont="1" applyFill="1" applyBorder="1" applyAlignment="1">
      <alignment horizontal="right" vertical="center" wrapText="1"/>
    </xf>
    <xf numFmtId="49" fontId="20" fillId="21" borderId="255" xfId="2" applyNumberFormat="1" applyFont="1" applyFill="1" applyBorder="1" applyAlignment="1">
      <alignment horizontal="center" vertical="center" readingOrder="2"/>
    </xf>
    <xf numFmtId="0" fontId="14" fillId="0" borderId="256" xfId="0" applyFont="1" applyBorder="1" applyAlignment="1">
      <alignment horizontal="center" vertical="center" readingOrder="2"/>
    </xf>
    <xf numFmtId="165" fontId="107" fillId="20" borderId="0" xfId="4" applyNumberFormat="1" applyFont="1" applyFill="1" applyAlignment="1">
      <alignment horizontal="center" vertical="center" wrapText="1" readingOrder="1"/>
    </xf>
    <xf numFmtId="0" fontId="14" fillId="0" borderId="0" xfId="0" applyFont="1" applyAlignment="1">
      <alignment vertical="center" readingOrder="1"/>
    </xf>
    <xf numFmtId="0" fontId="46" fillId="19" borderId="234" xfId="2" applyFont="1" applyFill="1" applyBorder="1" applyAlignment="1">
      <alignment horizontal="center" vertical="center" wrapText="1" readingOrder="1"/>
    </xf>
    <xf numFmtId="0" fontId="14" fillId="19" borderId="234" xfId="2" applyFill="1" applyBorder="1" applyAlignment="1">
      <alignment horizontal="center" vertical="center" wrapText="1" readingOrder="1"/>
    </xf>
    <xf numFmtId="0" fontId="14" fillId="19" borderId="49" xfId="2" applyFill="1" applyBorder="1" applyAlignment="1">
      <alignment horizontal="center" vertical="center" wrapText="1" readingOrder="1"/>
    </xf>
    <xf numFmtId="0" fontId="162" fillId="21" borderId="93" xfId="2" applyFont="1" applyFill="1" applyBorder="1" applyAlignment="1">
      <alignment vertical="center" wrapText="1" readingOrder="1"/>
    </xf>
    <xf numFmtId="0" fontId="162" fillId="21" borderId="93" xfId="2" applyFont="1" applyFill="1" applyBorder="1" applyAlignment="1">
      <alignment vertical="center" wrapText="1"/>
    </xf>
    <xf numFmtId="0" fontId="162" fillId="19" borderId="96" xfId="2" applyFont="1" applyFill="1" applyBorder="1" applyAlignment="1">
      <alignment vertical="center" wrapText="1" readingOrder="1"/>
    </xf>
    <xf numFmtId="0" fontId="162" fillId="19" borderId="96" xfId="2" applyFont="1" applyFill="1" applyBorder="1" applyAlignment="1">
      <alignment vertical="center" wrapText="1"/>
    </xf>
    <xf numFmtId="0" fontId="19" fillId="9" borderId="69" xfId="2" applyFont="1" applyFill="1" applyBorder="1" applyAlignment="1">
      <alignment horizontal="left" vertical="center" indent="1" readingOrder="1"/>
    </xf>
    <xf numFmtId="0" fontId="19" fillId="9" borderId="70" xfId="2" applyFont="1" applyFill="1" applyBorder="1" applyAlignment="1">
      <alignment horizontal="left" vertical="center" indent="1" readingOrder="1"/>
    </xf>
    <xf numFmtId="0" fontId="18" fillId="10" borderId="275" xfId="2" applyFont="1" applyFill="1" applyBorder="1" applyAlignment="1">
      <alignment horizontal="left" vertical="center" indent="1" readingOrder="1"/>
    </xf>
    <xf numFmtId="0" fontId="20" fillId="0" borderId="276" xfId="0" applyFont="1" applyBorder="1" applyAlignment="1">
      <alignment horizontal="left" vertical="center" indent="1" readingOrder="1"/>
    </xf>
    <xf numFmtId="49" fontId="19" fillId="10" borderId="273" xfId="2" applyNumberFormat="1" applyFont="1" applyFill="1" applyBorder="1" applyAlignment="1">
      <alignment horizontal="center" vertical="center" readingOrder="2"/>
    </xf>
    <xf numFmtId="0" fontId="19" fillId="10" borderId="165" xfId="0" applyFont="1" applyFill="1" applyBorder="1" applyAlignment="1">
      <alignment horizontal="center" vertical="center" readingOrder="2"/>
    </xf>
    <xf numFmtId="167" fontId="18" fillId="9" borderId="52" xfId="2" applyNumberFormat="1" applyFont="1" applyFill="1" applyBorder="1" applyAlignment="1">
      <alignment horizontal="center" vertical="center" wrapText="1" readingOrder="1"/>
    </xf>
    <xf numFmtId="167" fontId="13" fillId="9" borderId="52" xfId="2" applyNumberFormat="1" applyFont="1" applyFill="1" applyBorder="1" applyAlignment="1">
      <alignment horizontal="center" vertical="center" wrapText="1" readingOrder="1"/>
    </xf>
    <xf numFmtId="167" fontId="13" fillId="9" borderId="62" xfId="2" applyNumberFormat="1" applyFont="1" applyFill="1" applyBorder="1" applyAlignment="1">
      <alignment horizontal="center" vertical="center" wrapText="1" readingOrder="1"/>
    </xf>
    <xf numFmtId="49" fontId="19" fillId="10" borderId="213" xfId="2" applyNumberFormat="1" applyFont="1" applyFill="1" applyBorder="1" applyAlignment="1">
      <alignment horizontal="right" vertical="center" indent="1" readingOrder="2"/>
    </xf>
    <xf numFmtId="49" fontId="19" fillId="10" borderId="220" xfId="2" applyNumberFormat="1" applyFont="1" applyFill="1" applyBorder="1" applyAlignment="1">
      <alignment horizontal="right" vertical="center" indent="1" readingOrder="2"/>
    </xf>
    <xf numFmtId="0" fontId="19" fillId="10" borderId="221" xfId="2" applyFont="1" applyFill="1" applyBorder="1" applyAlignment="1">
      <alignment horizontal="left" vertical="center" readingOrder="1"/>
    </xf>
    <xf numFmtId="0" fontId="48" fillId="2" borderId="221" xfId="2" quotePrefix="1" applyFont="1" applyFill="1" applyBorder="1" applyAlignment="1">
      <alignment vertical="center" readingOrder="1"/>
    </xf>
    <xf numFmtId="0" fontId="48" fillId="2" borderId="222" xfId="2" quotePrefix="1" applyFont="1" applyFill="1" applyBorder="1" applyAlignment="1">
      <alignment vertical="center" readingOrder="1"/>
    </xf>
    <xf numFmtId="0" fontId="48" fillId="2" borderId="223" xfId="2" quotePrefix="1" applyFont="1" applyFill="1" applyBorder="1" applyAlignment="1">
      <alignment vertical="center" readingOrder="1"/>
    </xf>
    <xf numFmtId="0" fontId="48" fillId="2" borderId="219" xfId="2" quotePrefix="1" applyFont="1" applyFill="1" applyBorder="1" applyAlignment="1">
      <alignment vertical="center" readingOrder="1"/>
    </xf>
    <xf numFmtId="0" fontId="48" fillId="2" borderId="226" xfId="2" quotePrefix="1" applyFont="1" applyFill="1" applyBorder="1" applyAlignment="1">
      <alignment vertical="center" readingOrder="1"/>
    </xf>
    <xf numFmtId="0" fontId="48" fillId="2" borderId="223" xfId="2" quotePrefix="1" applyFont="1" applyFill="1" applyBorder="1" applyAlignment="1">
      <alignment horizontal="center" vertical="center" readingOrder="1"/>
    </xf>
    <xf numFmtId="0" fontId="48" fillId="2" borderId="221" xfId="2" quotePrefix="1" applyFont="1" applyFill="1" applyBorder="1" applyAlignment="1">
      <alignment horizontal="center" vertical="center" readingOrder="1"/>
    </xf>
    <xf numFmtId="0" fontId="48" fillId="2" borderId="222" xfId="2" quotePrefix="1" applyFont="1" applyFill="1" applyBorder="1" applyAlignment="1">
      <alignment horizontal="center" vertical="center" readingOrder="1"/>
    </xf>
    <xf numFmtId="49" fontId="19" fillId="10" borderId="271" xfId="2" applyNumberFormat="1" applyFont="1" applyFill="1" applyBorder="1" applyAlignment="1">
      <alignment horizontal="right" vertical="center" indent="1" readingOrder="2"/>
    </xf>
    <xf numFmtId="49" fontId="19" fillId="10" borderId="0" xfId="2" applyNumberFormat="1" applyFont="1" applyFill="1" applyBorder="1" applyAlignment="1">
      <alignment horizontal="right" vertical="center" indent="1" readingOrder="2"/>
    </xf>
    <xf numFmtId="49" fontId="19" fillId="10" borderId="226" xfId="2" applyNumberFormat="1" applyFont="1" applyFill="1" applyBorder="1" applyAlignment="1">
      <alignment horizontal="right" vertical="center" indent="1" readingOrder="2"/>
    </xf>
    <xf numFmtId="49" fontId="19" fillId="10" borderId="96" xfId="2" applyNumberFormat="1" applyFont="1" applyFill="1" applyBorder="1" applyAlignment="1">
      <alignment horizontal="right" vertical="center" indent="1" readingOrder="2"/>
    </xf>
    <xf numFmtId="0" fontId="19" fillId="10" borderId="211" xfId="2" applyFont="1" applyFill="1" applyBorder="1" applyAlignment="1">
      <alignment horizontal="left" vertical="center" readingOrder="1"/>
    </xf>
    <xf numFmtId="0" fontId="48" fillId="2" borderId="211" xfId="2" quotePrefix="1" applyFont="1" applyFill="1" applyBorder="1" applyAlignment="1">
      <alignment vertical="center" readingOrder="1"/>
    </xf>
    <xf numFmtId="0" fontId="48" fillId="2" borderId="225" xfId="2" quotePrefix="1" applyFont="1" applyFill="1" applyBorder="1" applyAlignment="1">
      <alignment vertical="center" readingOrder="1"/>
    </xf>
    <xf numFmtId="0" fontId="48" fillId="2" borderId="224" xfId="2" quotePrefix="1" applyFont="1" applyFill="1" applyBorder="1" applyAlignment="1">
      <alignment vertical="center" readingOrder="1"/>
    </xf>
    <xf numFmtId="0" fontId="48" fillId="2" borderId="230" xfId="2" quotePrefix="1" applyFont="1" applyFill="1" applyBorder="1" applyAlignment="1">
      <alignment vertical="center" readingOrder="1"/>
    </xf>
    <xf numFmtId="0" fontId="48" fillId="2" borderId="213" xfId="2" quotePrefix="1" applyFont="1" applyFill="1" applyBorder="1" applyAlignment="1">
      <alignment vertical="center" readingOrder="1"/>
    </xf>
    <xf numFmtId="0" fontId="48" fillId="2" borderId="224" xfId="2" quotePrefix="1" applyFont="1" applyFill="1" applyBorder="1" applyAlignment="1">
      <alignment horizontal="center" vertical="center" readingOrder="1"/>
    </xf>
    <xf numFmtId="0" fontId="48" fillId="2" borderId="211" xfId="2" quotePrefix="1" applyFont="1" applyFill="1" applyBorder="1" applyAlignment="1">
      <alignment horizontal="center" vertical="center" readingOrder="1"/>
    </xf>
    <xf numFmtId="0" fontId="48" fillId="2" borderId="225" xfId="2" quotePrefix="1" applyFont="1" applyFill="1" applyBorder="1" applyAlignment="1">
      <alignment horizontal="center" vertical="center" readingOrder="1"/>
    </xf>
    <xf numFmtId="0" fontId="48" fillId="2" borderId="216" xfId="2" quotePrefix="1" applyFont="1" applyFill="1" applyBorder="1" applyAlignment="1">
      <alignment horizontal="center" vertical="center" readingOrder="1"/>
    </xf>
    <xf numFmtId="0" fontId="48" fillId="2" borderId="217" xfId="2" quotePrefix="1" applyFont="1" applyFill="1" applyBorder="1" applyAlignment="1">
      <alignment horizontal="center" vertical="center" readingOrder="1"/>
    </xf>
    <xf numFmtId="0" fontId="48" fillId="2" borderId="218" xfId="2" quotePrefix="1" applyFont="1" applyFill="1" applyBorder="1" applyAlignment="1">
      <alignment horizontal="center" vertical="center" readingOrder="1"/>
    </xf>
    <xf numFmtId="0" fontId="48" fillId="2" borderId="133" xfId="2" quotePrefix="1" applyFont="1" applyFill="1" applyBorder="1" applyAlignment="1">
      <alignment horizontal="center" vertical="center" readingOrder="1"/>
    </xf>
    <xf numFmtId="0" fontId="48" fillId="2" borderId="129" xfId="2" quotePrefix="1" applyFont="1" applyFill="1" applyBorder="1" applyAlignment="1">
      <alignment horizontal="center" vertical="center" readingOrder="1"/>
    </xf>
    <xf numFmtId="0" fontId="48" fillId="2" borderId="134" xfId="2" quotePrefix="1" applyFont="1" applyFill="1" applyBorder="1" applyAlignment="1">
      <alignment horizontal="center" vertical="center" readingOrder="1"/>
    </xf>
    <xf numFmtId="0" fontId="19" fillId="10" borderId="214" xfId="2" applyFont="1" applyFill="1" applyBorder="1" applyAlignment="1">
      <alignment horizontal="left" vertical="center" readingOrder="1"/>
    </xf>
    <xf numFmtId="0" fontId="19" fillId="10" borderId="215" xfId="2" applyFont="1" applyFill="1" applyBorder="1" applyAlignment="1">
      <alignment horizontal="left" vertical="center" readingOrder="1"/>
    </xf>
    <xf numFmtId="0" fontId="19" fillId="10" borderId="285" xfId="2" applyFont="1" applyFill="1" applyBorder="1" applyAlignment="1">
      <alignment horizontal="left" vertical="center" readingOrder="1"/>
    </xf>
    <xf numFmtId="0" fontId="19" fillId="10" borderId="286" xfId="2" applyFont="1" applyFill="1" applyBorder="1" applyAlignment="1">
      <alignment horizontal="left" vertical="center" readingOrder="1"/>
    </xf>
    <xf numFmtId="0" fontId="19" fillId="12" borderId="0" xfId="2" applyFont="1" applyFill="1" applyAlignment="1">
      <alignment vertical="center" wrapText="1" readingOrder="1"/>
    </xf>
    <xf numFmtId="0" fontId="19" fillId="0" borderId="0" xfId="0" applyFont="1" applyAlignment="1">
      <alignment vertical="center" wrapText="1" readingOrder="1"/>
    </xf>
    <xf numFmtId="0" fontId="19" fillId="0" borderId="0" xfId="0" applyFont="1" applyAlignment="1">
      <alignment vertical="center" wrapText="1"/>
    </xf>
    <xf numFmtId="0" fontId="19" fillId="2" borderId="0" xfId="0" applyFont="1" applyFill="1" applyAlignment="1">
      <alignment vertical="center" wrapText="1"/>
    </xf>
    <xf numFmtId="165" fontId="108" fillId="2" borderId="0" xfId="4" applyNumberFormat="1" applyFont="1" applyFill="1" applyAlignment="1">
      <alignment horizontal="center" wrapText="1" readingOrder="1"/>
    </xf>
    <xf numFmtId="165" fontId="113" fillId="2" borderId="0" xfId="4" applyNumberFormat="1" applyFont="1" applyFill="1" applyAlignment="1">
      <alignment horizontal="center" wrapText="1" readingOrder="1"/>
    </xf>
    <xf numFmtId="49" fontId="19" fillId="9" borderId="70" xfId="2" applyNumberFormat="1" applyFont="1" applyFill="1" applyBorder="1" applyAlignment="1">
      <alignment horizontal="right" vertical="center" indent="1" readingOrder="2"/>
    </xf>
    <xf numFmtId="0" fontId="19" fillId="0" borderId="71" xfId="0" applyFont="1" applyBorder="1" applyAlignment="1">
      <alignment horizontal="right" vertical="center" indent="1" readingOrder="2"/>
    </xf>
    <xf numFmtId="0" fontId="75" fillId="10" borderId="280" xfId="2" applyFont="1" applyFill="1" applyBorder="1" applyAlignment="1">
      <alignment horizontal="right" vertical="center" readingOrder="2"/>
    </xf>
    <xf numFmtId="0" fontId="75" fillId="10" borderId="276" xfId="2" applyFont="1" applyFill="1" applyBorder="1" applyAlignment="1">
      <alignment horizontal="right" vertical="center" readingOrder="2"/>
    </xf>
    <xf numFmtId="49" fontId="18" fillId="10" borderId="276" xfId="2" applyNumberFormat="1" applyFont="1" applyFill="1" applyBorder="1" applyAlignment="1">
      <alignment horizontal="right" vertical="center" indent="1" readingOrder="2"/>
    </xf>
    <xf numFmtId="0" fontId="18" fillId="0" borderId="281" xfId="0" applyFont="1" applyBorder="1" applyAlignment="1">
      <alignment horizontal="right" vertical="center" indent="1" readingOrder="2"/>
    </xf>
    <xf numFmtId="0" fontId="18" fillId="10" borderId="276" xfId="2" applyFont="1" applyFill="1" applyBorder="1" applyAlignment="1">
      <alignment horizontal="left" vertical="center" wrapText="1" readingOrder="1"/>
    </xf>
    <xf numFmtId="0" fontId="20" fillId="0" borderId="276" xfId="0" applyFont="1" applyBorder="1" applyAlignment="1">
      <alignment vertical="center" readingOrder="1"/>
    </xf>
    <xf numFmtId="0" fontId="20" fillId="0" borderId="277" xfId="0" applyFont="1" applyBorder="1" applyAlignment="1">
      <alignment vertical="center" readingOrder="1"/>
    </xf>
    <xf numFmtId="0" fontId="48" fillId="2" borderId="278" xfId="2" quotePrefix="1" applyFont="1" applyFill="1" applyBorder="1" applyAlignment="1">
      <alignment vertical="center" readingOrder="1"/>
    </xf>
    <xf numFmtId="0" fontId="0" fillId="0" borderId="276" xfId="0" applyBorder="1" applyAlignment="1">
      <alignment vertical="center" readingOrder="1"/>
    </xf>
    <xf numFmtId="0" fontId="0" fillId="0" borderId="279" xfId="0" applyBorder="1" applyAlignment="1">
      <alignment vertical="center" readingOrder="1"/>
    </xf>
    <xf numFmtId="0" fontId="48" fillId="2" borderId="280" xfId="2" quotePrefix="1" applyFont="1" applyFill="1" applyBorder="1" applyAlignment="1">
      <alignment vertical="center" readingOrder="1"/>
    </xf>
    <xf numFmtId="0" fontId="48" fillId="2" borderId="276" xfId="2" quotePrefix="1" applyFont="1" applyFill="1" applyBorder="1" applyAlignment="1">
      <alignment vertical="center" readingOrder="1"/>
    </xf>
    <xf numFmtId="0" fontId="48" fillId="2" borderId="158" xfId="2" quotePrefix="1" applyFont="1" applyFill="1" applyBorder="1" applyAlignment="1">
      <alignment vertical="center" readingOrder="1"/>
    </xf>
    <xf numFmtId="0" fontId="0" fillId="0" borderId="70" xfId="0" applyBorder="1" applyAlignment="1">
      <alignment vertical="center" readingOrder="1"/>
    </xf>
    <xf numFmtId="0" fontId="0" fillId="0" borderId="157" xfId="0" applyBorder="1" applyAlignment="1">
      <alignment vertical="center" readingOrder="1"/>
    </xf>
    <xf numFmtId="165" fontId="108" fillId="2" borderId="105" xfId="4" applyNumberFormat="1" applyFont="1" applyFill="1" applyBorder="1" applyAlignment="1">
      <alignment horizontal="center" wrapText="1" readingOrder="1"/>
    </xf>
    <xf numFmtId="165" fontId="113" fillId="2" borderId="105" xfId="4" applyNumberFormat="1" applyFont="1" applyFill="1" applyBorder="1" applyAlignment="1">
      <alignment horizontal="center" wrapText="1" readingOrder="1"/>
    </xf>
    <xf numFmtId="0" fontId="19" fillId="2" borderId="0" xfId="2" applyFont="1" applyFill="1" applyAlignment="1">
      <alignment horizontal="right" vertical="center" readingOrder="2"/>
    </xf>
    <xf numFmtId="0" fontId="19" fillId="2" borderId="0" xfId="0" applyFont="1" applyFill="1" applyAlignment="1">
      <alignment vertical="center"/>
    </xf>
    <xf numFmtId="0" fontId="19" fillId="2" borderId="0" xfId="2" applyFont="1" applyFill="1" applyAlignment="1">
      <alignment horizontal="right" vertical="center" wrapText="1" readingOrder="2"/>
    </xf>
    <xf numFmtId="0" fontId="19" fillId="9" borderId="70" xfId="2" applyFont="1" applyFill="1" applyBorder="1" applyAlignment="1">
      <alignment horizontal="left" vertical="center" wrapText="1" readingOrder="1"/>
    </xf>
    <xf numFmtId="0" fontId="19" fillId="0" borderId="70" xfId="0" applyFont="1" applyBorder="1" applyAlignment="1">
      <alignment vertical="center" wrapText="1" readingOrder="1"/>
    </xf>
    <xf numFmtId="0" fontId="19" fillId="0" borderId="157" xfId="0" applyFont="1" applyBorder="1" applyAlignment="1">
      <alignment vertical="center" wrapText="1" readingOrder="1"/>
    </xf>
    <xf numFmtId="49" fontId="19" fillId="10" borderId="226" xfId="2" applyNumberFormat="1" applyFont="1" applyFill="1" applyBorder="1" applyAlignment="1">
      <alignment horizontal="center" vertical="center" readingOrder="2"/>
    </xf>
    <xf numFmtId="0" fontId="19" fillId="0" borderId="97" xfId="0" applyFont="1" applyBorder="1" applyAlignment="1">
      <alignment horizontal="center" vertical="center" readingOrder="2"/>
    </xf>
    <xf numFmtId="0" fontId="19" fillId="9" borderId="147" xfId="2" applyFont="1" applyFill="1" applyBorder="1" applyAlignment="1">
      <alignment horizontal="left" vertical="center" indent="1" readingOrder="1"/>
    </xf>
    <xf numFmtId="0" fontId="19" fillId="9" borderId="337" xfId="2" applyFont="1" applyFill="1" applyBorder="1" applyAlignment="1">
      <alignment horizontal="left" vertical="center" indent="1" readingOrder="1"/>
    </xf>
    <xf numFmtId="49" fontId="19" fillId="9" borderId="226" xfId="2" applyNumberFormat="1" applyFont="1" applyFill="1" applyBorder="1" applyAlignment="1">
      <alignment horizontal="center" vertical="center" readingOrder="2"/>
    </xf>
    <xf numFmtId="0" fontId="19" fillId="9" borderId="97" xfId="0" applyFont="1" applyFill="1" applyBorder="1" applyAlignment="1">
      <alignment horizontal="center" vertical="center" readingOrder="2"/>
    </xf>
    <xf numFmtId="0" fontId="19" fillId="9" borderId="80" xfId="2" applyFont="1" applyFill="1" applyBorder="1" applyAlignment="1">
      <alignment horizontal="left" vertical="center" indent="1" readingOrder="1"/>
    </xf>
    <xf numFmtId="0" fontId="19" fillId="0" borderId="78" xfId="0" applyFont="1" applyBorder="1" applyAlignment="1">
      <alignment horizontal="left" vertical="center" indent="1" readingOrder="1"/>
    </xf>
    <xf numFmtId="49" fontId="19" fillId="9" borderId="272" xfId="2" applyNumberFormat="1" applyFont="1" applyFill="1" applyBorder="1" applyAlignment="1">
      <alignment horizontal="right" vertical="center" indent="1" readingOrder="2"/>
    </xf>
    <xf numFmtId="49" fontId="19" fillId="9" borderId="79" xfId="2" applyNumberFormat="1" applyFont="1" applyFill="1" applyBorder="1" applyAlignment="1">
      <alignment horizontal="right" vertical="center" indent="1" readingOrder="2"/>
    </xf>
    <xf numFmtId="0" fontId="19" fillId="9" borderId="287" xfId="2" applyFont="1" applyFill="1" applyBorder="1" applyAlignment="1">
      <alignment horizontal="left" vertical="center" indent="1" readingOrder="1"/>
    </xf>
    <xf numFmtId="0" fontId="19" fillId="0" borderId="336" xfId="0" applyFont="1" applyBorder="1" applyAlignment="1">
      <alignment horizontal="left" vertical="center" indent="1" readingOrder="1"/>
    </xf>
    <xf numFmtId="0" fontId="48" fillId="2" borderId="130" xfId="2" quotePrefix="1" applyFont="1" applyFill="1" applyBorder="1" applyAlignment="1">
      <alignment vertical="center" readingOrder="1"/>
    </xf>
    <xf numFmtId="0" fontId="0" fillId="0" borderId="131" xfId="0" applyBorder="1" applyAlignment="1">
      <alignment vertical="center" readingOrder="1"/>
    </xf>
    <xf numFmtId="0" fontId="0" fillId="0" borderId="137" xfId="0" applyBorder="1" applyAlignment="1">
      <alignment vertical="center" readingOrder="1"/>
    </xf>
    <xf numFmtId="0" fontId="48" fillId="2" borderId="138" xfId="2" quotePrefix="1" applyFont="1" applyFill="1" applyBorder="1" applyAlignment="1">
      <alignment vertical="center" readingOrder="1"/>
    </xf>
    <xf numFmtId="0" fontId="48" fillId="2" borderId="131" xfId="2" quotePrefix="1" applyFont="1" applyFill="1" applyBorder="1" applyAlignment="1">
      <alignment vertical="center" readingOrder="1"/>
    </xf>
    <xf numFmtId="0" fontId="19" fillId="10" borderId="147" xfId="2" applyFont="1" applyFill="1" applyBorder="1" applyAlignment="1">
      <alignment horizontal="left" vertical="center" indent="1" readingOrder="1"/>
    </xf>
    <xf numFmtId="0" fontId="19" fillId="10" borderId="337" xfId="2" applyFont="1" applyFill="1" applyBorder="1" applyAlignment="1">
      <alignment horizontal="left" vertical="center" indent="1" readingOrder="1"/>
    </xf>
    <xf numFmtId="0" fontId="19" fillId="10" borderId="335" xfId="2" applyFont="1" applyFill="1" applyBorder="1" applyAlignment="1">
      <alignment horizontal="left" vertical="center" indent="1" readingOrder="1"/>
    </xf>
    <xf numFmtId="0" fontId="19" fillId="0" borderId="220" xfId="0" applyFont="1" applyBorder="1" applyAlignment="1">
      <alignment horizontal="left" vertical="center" indent="1" readingOrder="1"/>
    </xf>
    <xf numFmtId="0" fontId="19" fillId="9" borderId="142" xfId="2" applyFont="1" applyFill="1" applyBorder="1" applyAlignment="1">
      <alignment horizontal="left" vertical="center" indent="1" readingOrder="1"/>
    </xf>
    <xf numFmtId="0" fontId="19" fillId="0" borderId="123" xfId="0" applyFont="1" applyBorder="1" applyAlignment="1">
      <alignment horizontal="left" vertical="center" indent="1" readingOrder="1"/>
    </xf>
    <xf numFmtId="49" fontId="19" fillId="9" borderId="270" xfId="2" applyNumberFormat="1" applyFont="1" applyFill="1" applyBorder="1" applyAlignment="1">
      <alignment horizontal="right" vertical="center" indent="1" readingOrder="2"/>
    </xf>
    <xf numFmtId="0" fontId="19" fillId="0" borderId="94" xfId="0" applyFont="1" applyBorder="1" applyAlignment="1">
      <alignment horizontal="right" vertical="center" indent="1" readingOrder="2"/>
    </xf>
    <xf numFmtId="0" fontId="19" fillId="10" borderId="212" xfId="2" applyFont="1" applyFill="1" applyBorder="1" applyAlignment="1">
      <alignment horizontal="left" vertical="center" indent="1" readingOrder="1"/>
    </xf>
    <xf numFmtId="0" fontId="19" fillId="0" borderId="214" xfId="0" applyFont="1" applyBorder="1" applyAlignment="1">
      <alignment horizontal="left" vertical="center" indent="1" readingOrder="1"/>
    </xf>
    <xf numFmtId="0" fontId="19" fillId="0" borderId="97" xfId="0" applyFont="1" applyBorder="1" applyAlignment="1">
      <alignment horizontal="right" vertical="center" indent="1" readingOrder="2"/>
    </xf>
    <xf numFmtId="0" fontId="48" fillId="2" borderId="216" xfId="2" quotePrefix="1" applyFont="1" applyFill="1" applyBorder="1" applyAlignment="1">
      <alignment vertical="center" readingOrder="1"/>
    </xf>
    <xf numFmtId="0" fontId="0" fillId="0" borderId="217" xfId="0" applyBorder="1" applyAlignment="1">
      <alignment vertical="center" readingOrder="1"/>
    </xf>
    <xf numFmtId="0" fontId="0" fillId="0" borderId="218" xfId="0" applyBorder="1" applyAlignment="1">
      <alignment vertical="center" readingOrder="1"/>
    </xf>
    <xf numFmtId="0" fontId="48" fillId="2" borderId="217" xfId="2" quotePrefix="1" applyFont="1" applyFill="1" applyBorder="1" applyAlignment="1">
      <alignment vertical="center" readingOrder="1"/>
    </xf>
    <xf numFmtId="0" fontId="48" fillId="2" borderId="218" xfId="2" quotePrefix="1" applyFont="1" applyFill="1" applyBorder="1" applyAlignment="1">
      <alignment vertical="center" readingOrder="1"/>
    </xf>
    <xf numFmtId="0" fontId="48" fillId="2" borderId="133" xfId="2" quotePrefix="1" applyFont="1" applyFill="1" applyBorder="1" applyAlignment="1">
      <alignment vertical="center" readingOrder="1"/>
    </xf>
    <xf numFmtId="0" fontId="0" fillId="0" borderId="129" xfId="0" applyBorder="1" applyAlignment="1">
      <alignment vertical="center" readingOrder="1"/>
    </xf>
    <xf numFmtId="0" fontId="0" fillId="0" borderId="134" xfId="0" applyBorder="1" applyAlignment="1">
      <alignment vertical="center" readingOrder="1"/>
    </xf>
    <xf numFmtId="0" fontId="48" fillId="2" borderId="129" xfId="2" quotePrefix="1" applyFont="1" applyFill="1" applyBorder="1" applyAlignment="1">
      <alignment vertical="center" readingOrder="1"/>
    </xf>
    <xf numFmtId="0" fontId="48" fillId="2" borderId="134" xfId="2" quotePrefix="1" applyFont="1" applyFill="1" applyBorder="1" applyAlignment="1">
      <alignment vertical="center" readingOrder="1"/>
    </xf>
    <xf numFmtId="0" fontId="19" fillId="10" borderId="229" xfId="2" applyFont="1" applyFill="1" applyBorder="1" applyAlignment="1">
      <alignment horizontal="left" vertical="center" indent="1" readingOrder="1"/>
    </xf>
    <xf numFmtId="0" fontId="48" fillId="2" borderId="133" xfId="2" quotePrefix="1" applyFont="1" applyFill="1" applyBorder="1" applyAlignment="1">
      <alignment horizontal="left" vertical="center" indent="2" readingOrder="1"/>
    </xf>
    <xf numFmtId="0" fontId="0" fillId="0" borderId="129" xfId="0" applyBorder="1" applyAlignment="1">
      <alignment horizontal="left" vertical="center" indent="2" readingOrder="1"/>
    </xf>
    <xf numFmtId="0" fontId="0" fillId="0" borderId="134" xfId="0" applyBorder="1" applyAlignment="1">
      <alignment horizontal="left" vertical="center" indent="2" readingOrder="1"/>
    </xf>
    <xf numFmtId="0" fontId="118" fillId="9" borderId="61" xfId="2" applyFont="1" applyFill="1" applyBorder="1" applyAlignment="1">
      <alignment horizontal="center" vertical="center" wrapText="1" readingOrder="1"/>
    </xf>
    <xf numFmtId="0" fontId="0" fillId="0" borderId="52" xfId="0" applyBorder="1" applyAlignment="1">
      <alignment horizontal="center" vertical="center" wrapText="1" readingOrder="1"/>
    </xf>
    <xf numFmtId="0" fontId="0" fillId="0" borderId="62" xfId="0" applyBorder="1" applyAlignment="1">
      <alignment horizontal="center" vertical="center" wrapText="1" readingOrder="1"/>
    </xf>
    <xf numFmtId="0" fontId="0" fillId="0" borderId="75" xfId="0" applyBorder="1" applyAlignment="1">
      <alignment horizontal="center" vertical="center" wrapText="1" readingOrder="1"/>
    </xf>
    <xf numFmtId="0" fontId="0" fillId="0" borderId="51" xfId="0" applyBorder="1" applyAlignment="1">
      <alignment horizontal="center" vertical="center" wrapText="1" readingOrder="1"/>
    </xf>
    <xf numFmtId="0" fontId="0" fillId="0" borderId="74" xfId="0" applyBorder="1" applyAlignment="1">
      <alignment horizontal="center" vertical="center" wrapText="1" readingOrder="1"/>
    </xf>
    <xf numFmtId="0" fontId="23" fillId="2" borderId="63" xfId="2" applyFont="1" applyFill="1" applyBorder="1" applyAlignment="1">
      <alignment wrapText="1" readingOrder="1"/>
    </xf>
    <xf numFmtId="0" fontId="0" fillId="0" borderId="0" xfId="0" applyAlignment="1">
      <alignment wrapText="1" readingOrder="1"/>
    </xf>
    <xf numFmtId="0" fontId="0" fillId="0" borderId="63" xfId="0" applyBorder="1" applyAlignment="1">
      <alignment wrapText="1" readingOrder="1"/>
    </xf>
    <xf numFmtId="165" fontId="118" fillId="0" borderId="0" xfId="4" applyNumberFormat="1" applyFont="1" applyAlignment="1">
      <alignment horizontal="center" vertical="center" readingOrder="2"/>
    </xf>
    <xf numFmtId="0" fontId="21" fillId="0" borderId="0" xfId="0" applyFont="1" applyAlignment="1">
      <alignment horizontal="center" readingOrder="2"/>
    </xf>
    <xf numFmtId="0" fontId="23" fillId="2" borderId="0" xfId="2" applyFont="1" applyFill="1" applyAlignment="1">
      <alignment horizontal="right" wrapText="1" readingOrder="1"/>
    </xf>
    <xf numFmtId="0" fontId="0" fillId="0" borderId="64" xfId="0" applyBorder="1" applyAlignment="1">
      <alignment wrapText="1" readingOrder="1"/>
    </xf>
    <xf numFmtId="165" fontId="117" fillId="2" borderId="0" xfId="4" applyNumberFormat="1" applyFont="1" applyFill="1" applyAlignment="1">
      <alignment horizontal="center" vertical="center" readingOrder="1"/>
    </xf>
    <xf numFmtId="0" fontId="78" fillId="0" borderId="0" xfId="0" applyFont="1" applyAlignment="1">
      <alignment readingOrder="1"/>
    </xf>
    <xf numFmtId="0" fontId="13" fillId="9" borderId="56" xfId="2" applyFont="1" applyFill="1" applyBorder="1" applyAlignment="1">
      <alignment horizontal="center" vertical="center" wrapText="1" readingOrder="1"/>
    </xf>
    <xf numFmtId="0" fontId="75" fillId="9" borderId="56" xfId="0" applyFont="1" applyFill="1" applyBorder="1" applyAlignment="1">
      <alignment horizontal="center" vertical="center" wrapText="1" readingOrder="1"/>
    </xf>
    <xf numFmtId="0" fontId="75" fillId="9" borderId="57" xfId="0" applyFont="1" applyFill="1" applyBorder="1" applyAlignment="1">
      <alignment horizontal="center" vertical="center" wrapText="1" readingOrder="1"/>
    </xf>
    <xf numFmtId="0" fontId="13" fillId="9" borderId="59" xfId="2" applyFont="1" applyFill="1" applyBorder="1" applyAlignment="1">
      <alignment horizontal="center" vertical="center" wrapText="1" readingOrder="1"/>
    </xf>
    <xf numFmtId="0" fontId="75" fillId="9" borderId="59" xfId="0" applyFont="1" applyFill="1" applyBorder="1" applyAlignment="1">
      <alignment horizontal="center" vertical="center" wrapText="1" readingOrder="1"/>
    </xf>
    <xf numFmtId="0" fontId="75" fillId="9" borderId="60" xfId="0" applyFont="1" applyFill="1" applyBorder="1" applyAlignment="1">
      <alignment horizontal="center" vertical="center" wrapText="1" readingOrder="1"/>
    </xf>
    <xf numFmtId="0" fontId="75" fillId="9" borderId="91" xfId="2" applyFont="1" applyFill="1" applyBorder="1" applyAlignment="1">
      <alignment horizontal="center" vertical="center" wrapText="1" readingOrder="1"/>
    </xf>
    <xf numFmtId="0" fontId="75" fillId="9" borderId="91" xfId="0" applyFont="1" applyFill="1" applyBorder="1" applyAlignment="1">
      <alignment horizontal="center" vertical="center" wrapText="1" readingOrder="1"/>
    </xf>
    <xf numFmtId="0" fontId="75" fillId="9" borderId="72" xfId="0" applyFont="1" applyFill="1" applyBorder="1" applyAlignment="1">
      <alignment horizontal="center" vertical="center" wrapText="1" readingOrder="1"/>
    </xf>
    <xf numFmtId="0" fontId="18" fillId="9" borderId="59" xfId="2" applyFont="1" applyFill="1" applyBorder="1" applyAlignment="1">
      <alignment horizontal="center" vertical="top" wrapText="1" readingOrder="1"/>
    </xf>
    <xf numFmtId="0" fontId="0" fillId="9" borderId="59" xfId="0" applyFill="1" applyBorder="1" applyAlignment="1">
      <alignment horizontal="center" wrapText="1" readingOrder="1"/>
    </xf>
    <xf numFmtId="0" fontId="18" fillId="9" borderId="59" xfId="2" applyFont="1" applyFill="1" applyBorder="1" applyAlignment="1">
      <alignment horizontal="center" vertical="center" wrapText="1" readingOrder="1"/>
    </xf>
    <xf numFmtId="0" fontId="0" fillId="9" borderId="59" xfId="0" applyFill="1" applyBorder="1" applyAlignment="1">
      <alignment horizontal="center" vertical="center" wrapText="1" readingOrder="1"/>
    </xf>
    <xf numFmtId="0" fontId="19" fillId="9" borderId="91" xfId="2" applyFont="1" applyFill="1" applyBorder="1" applyAlignment="1">
      <alignment horizontal="center" vertical="center" wrapText="1" readingOrder="1"/>
    </xf>
    <xf numFmtId="0" fontId="0" fillId="9" borderId="91" xfId="0" applyFill="1" applyBorder="1" applyAlignment="1">
      <alignment horizontal="center" vertical="center" wrapText="1" readingOrder="1"/>
    </xf>
    <xf numFmtId="0" fontId="13" fillId="9" borderId="59" xfId="2" applyFont="1" applyFill="1" applyBorder="1" applyAlignment="1">
      <alignment horizontal="center" wrapText="1" readingOrder="1"/>
    </xf>
    <xf numFmtId="0" fontId="75" fillId="9" borderId="59" xfId="0" applyFont="1" applyFill="1" applyBorder="1" applyAlignment="1">
      <alignment horizontal="center" wrapText="1" readingOrder="1"/>
    </xf>
    <xf numFmtId="0" fontId="18" fillId="9" borderId="91" xfId="2" applyFont="1" applyFill="1" applyBorder="1" applyAlignment="1">
      <alignment horizontal="center" vertical="top" wrapText="1" readingOrder="1"/>
    </xf>
    <xf numFmtId="0" fontId="14" fillId="9" borderId="91" xfId="0" applyFont="1" applyFill="1" applyBorder="1" applyAlignment="1">
      <alignment horizontal="center" wrapText="1" readingOrder="1"/>
    </xf>
    <xf numFmtId="0" fontId="123" fillId="0" borderId="0" xfId="2" applyFont="1" applyAlignment="1">
      <alignment horizontal="center" vertical="center" wrapText="1" readingOrder="1"/>
    </xf>
    <xf numFmtId="0" fontId="32" fillId="0" borderId="0" xfId="2" applyFont="1" applyAlignment="1">
      <alignment horizontal="center" vertical="center" readingOrder="1"/>
    </xf>
    <xf numFmtId="0" fontId="14" fillId="0" borderId="0" xfId="0" applyFont="1" applyAlignment="1">
      <alignment horizontal="center" vertical="center" readingOrder="1"/>
    </xf>
    <xf numFmtId="0" fontId="100" fillId="11" borderId="52" xfId="0" applyFont="1" applyFill="1" applyBorder="1" applyAlignment="1">
      <alignment horizontal="center" vertical="center" readingOrder="1"/>
    </xf>
    <xf numFmtId="0" fontId="0" fillId="0" borderId="62" xfId="0" applyBorder="1" applyAlignment="1">
      <alignment horizontal="center" vertical="center" readingOrder="1"/>
    </xf>
    <xf numFmtId="0" fontId="109" fillId="0" borderId="63" xfId="0" applyFont="1" applyBorder="1" applyAlignment="1">
      <alignment horizontal="center" vertical="center" readingOrder="2"/>
    </xf>
    <xf numFmtId="0" fontId="18" fillId="9" borderId="55" xfId="2" applyFont="1" applyFill="1" applyBorder="1" applyAlignment="1">
      <alignment horizontal="center" vertical="center" wrapText="1" readingOrder="1"/>
    </xf>
    <xf numFmtId="0" fontId="18" fillId="9" borderId="56" xfId="2" applyFont="1" applyFill="1" applyBorder="1" applyAlignment="1">
      <alignment horizontal="center" vertical="center" wrapText="1" readingOrder="1"/>
    </xf>
    <xf numFmtId="0" fontId="19" fillId="9" borderId="56" xfId="2" applyFont="1" applyFill="1" applyBorder="1" applyAlignment="1">
      <alignment horizontal="center" vertical="center" wrapText="1" readingOrder="1"/>
    </xf>
    <xf numFmtId="0" fontId="18" fillId="9" borderId="58" xfId="2" applyFont="1" applyFill="1" applyBorder="1" applyAlignment="1">
      <alignment horizontal="center" vertical="center" wrapText="1" readingOrder="1"/>
    </xf>
    <xf numFmtId="0" fontId="19" fillId="9" borderId="59" xfId="2" applyFont="1" applyFill="1" applyBorder="1" applyAlignment="1">
      <alignment horizontal="center" vertical="center" wrapText="1" readingOrder="1"/>
    </xf>
    <xf numFmtId="0" fontId="19" fillId="9" borderId="58" xfId="2" applyFont="1" applyFill="1" applyBorder="1" applyAlignment="1">
      <alignment horizontal="center" vertical="center" wrapText="1" readingOrder="1"/>
    </xf>
    <xf numFmtId="0" fontId="19" fillId="9" borderId="90" xfId="2" applyFont="1" applyFill="1" applyBorder="1" applyAlignment="1">
      <alignment horizontal="center" vertical="center" wrapText="1" readingOrder="1"/>
    </xf>
    <xf numFmtId="0" fontId="0" fillId="9" borderId="56" xfId="0" applyFill="1" applyBorder="1" applyAlignment="1">
      <alignment horizontal="center" vertical="center" wrapText="1" readingOrder="1"/>
    </xf>
    <xf numFmtId="0" fontId="75" fillId="9" borderId="59" xfId="2" applyFont="1" applyFill="1" applyBorder="1" applyAlignment="1">
      <alignment horizontal="center" vertical="center" wrapText="1" readingOrder="1"/>
    </xf>
    <xf numFmtId="0" fontId="13" fillId="9" borderId="56" xfId="2" applyFont="1" applyFill="1" applyBorder="1" applyAlignment="1">
      <alignment horizontal="center" wrapText="1" readingOrder="1"/>
    </xf>
    <xf numFmtId="0" fontId="0" fillId="9" borderId="56" xfId="0" applyFill="1" applyBorder="1" applyAlignment="1">
      <alignment horizontal="center" wrapText="1" readingOrder="1"/>
    </xf>
    <xf numFmtId="0" fontId="13" fillId="9" borderId="150" xfId="2" applyFont="1" applyFill="1" applyBorder="1" applyAlignment="1">
      <alignment horizontal="center" vertical="center" wrapText="1" readingOrder="1"/>
    </xf>
    <xf numFmtId="0" fontId="13" fillId="9" borderId="52" xfId="2" applyFont="1" applyFill="1" applyBorder="1" applyAlignment="1">
      <alignment horizontal="center" vertical="center" wrapText="1" readingOrder="1"/>
    </xf>
    <xf numFmtId="0" fontId="13" fillId="9" borderId="149" xfId="2" applyFont="1" applyFill="1" applyBorder="1" applyAlignment="1">
      <alignment horizontal="center" vertical="center" wrapText="1" readingOrder="1"/>
    </xf>
    <xf numFmtId="0" fontId="13" fillId="9" borderId="87" xfId="2" applyFont="1" applyFill="1" applyBorder="1" applyAlignment="1">
      <alignment horizontal="center" vertical="center" wrapText="1" readingOrder="1"/>
    </xf>
    <xf numFmtId="0" fontId="13" fillId="9" borderId="49" xfId="2" applyFont="1" applyFill="1" applyBorder="1" applyAlignment="1">
      <alignment horizontal="center" vertical="center" wrapText="1" readingOrder="1"/>
    </xf>
    <xf numFmtId="0" fontId="13" fillId="9" borderId="86" xfId="2" applyFont="1" applyFill="1" applyBorder="1" applyAlignment="1">
      <alignment horizontal="center" vertical="center" wrapText="1" readingOrder="1"/>
    </xf>
    <xf numFmtId="0" fontId="13" fillId="9" borderId="82" xfId="2" applyFont="1" applyFill="1" applyBorder="1" applyAlignment="1">
      <alignment horizontal="center" vertical="center" wrapText="1" readingOrder="1"/>
    </xf>
    <xf numFmtId="0" fontId="13" fillId="9" borderId="67" xfId="2" applyFont="1" applyFill="1" applyBorder="1" applyAlignment="1">
      <alignment horizontal="center" vertical="center" wrapText="1" readingOrder="1"/>
    </xf>
    <xf numFmtId="0" fontId="13" fillId="9" borderId="83" xfId="2" applyFont="1" applyFill="1" applyBorder="1" applyAlignment="1">
      <alignment horizontal="center" vertical="center" wrapText="1" readingOrder="1"/>
    </xf>
    <xf numFmtId="0" fontId="18" fillId="9" borderId="158" xfId="2" applyFont="1" applyFill="1" applyBorder="1" applyAlignment="1">
      <alignment horizontal="center" vertical="center" wrapText="1" readingOrder="1"/>
    </xf>
    <xf numFmtId="0" fontId="18" fillId="9" borderId="70" xfId="2" applyFont="1" applyFill="1" applyBorder="1" applyAlignment="1">
      <alignment horizontal="center" vertical="center" wrapText="1" readingOrder="1"/>
    </xf>
    <xf numFmtId="0" fontId="18" fillId="9" borderId="157" xfId="2" applyFont="1" applyFill="1" applyBorder="1" applyAlignment="1">
      <alignment horizontal="center" vertical="center" wrapText="1" readingOrder="1"/>
    </xf>
    <xf numFmtId="0" fontId="18" fillId="9" borderId="85" xfId="2" applyFont="1" applyFill="1" applyBorder="1" applyAlignment="1">
      <alignment horizontal="center" vertical="center" wrapText="1" readingOrder="1"/>
    </xf>
    <xf numFmtId="0" fontId="18" fillId="9" borderId="78" xfId="2" applyFont="1" applyFill="1" applyBorder="1" applyAlignment="1">
      <alignment horizontal="center" vertical="center" wrapText="1" readingOrder="1"/>
    </xf>
    <xf numFmtId="0" fontId="18" fillId="9" borderId="84" xfId="2" applyFont="1" applyFill="1" applyBorder="1" applyAlignment="1">
      <alignment horizontal="center" vertical="center" wrapText="1" readingOrder="1"/>
    </xf>
    <xf numFmtId="0" fontId="18" fillId="9" borderId="122" xfId="2" applyFont="1" applyFill="1" applyBorder="1" applyAlignment="1">
      <alignment horizontal="center" vertical="center" wrapText="1" readingOrder="1"/>
    </xf>
    <xf numFmtId="0" fontId="18" fillId="9" borderId="50" xfId="2" applyFont="1" applyFill="1" applyBorder="1" applyAlignment="1">
      <alignment horizontal="center" vertical="center" wrapText="1" readingOrder="1"/>
    </xf>
    <xf numFmtId="0" fontId="18" fillId="9" borderId="121" xfId="2" applyFont="1" applyFill="1" applyBorder="1" applyAlignment="1">
      <alignment horizontal="center" vertical="center" wrapText="1" readingOrder="1"/>
    </xf>
    <xf numFmtId="0" fontId="19" fillId="10" borderId="97" xfId="0" applyFont="1" applyFill="1" applyBorder="1" applyAlignment="1">
      <alignment horizontal="center" vertical="center" readingOrder="2"/>
    </xf>
    <xf numFmtId="0" fontId="75" fillId="10" borderId="163" xfId="2" applyFont="1" applyFill="1" applyBorder="1" applyAlignment="1">
      <alignment horizontal="right" vertical="center" wrapText="1"/>
    </xf>
    <xf numFmtId="0" fontId="75" fillId="10" borderId="164" xfId="2" applyFont="1" applyFill="1" applyBorder="1" applyAlignment="1">
      <alignment horizontal="right" vertical="center" wrapText="1"/>
    </xf>
    <xf numFmtId="0" fontId="48" fillId="2" borderId="162" xfId="2" quotePrefix="1" applyFont="1" applyFill="1" applyBorder="1" applyAlignment="1">
      <alignment vertical="center" readingOrder="1"/>
    </xf>
    <xf numFmtId="0" fontId="0" fillId="0" borderId="153" xfId="0" applyBorder="1" applyAlignment="1">
      <alignment vertical="center" readingOrder="1"/>
    </xf>
    <xf numFmtId="0" fontId="0" fillId="0" borderId="154" xfId="0" applyBorder="1" applyAlignment="1">
      <alignment vertical="center" readingOrder="1"/>
    </xf>
    <xf numFmtId="0" fontId="48" fillId="2" borderId="152" xfId="2" quotePrefix="1" applyFont="1" applyFill="1" applyBorder="1" applyAlignment="1">
      <alignment vertical="center" readingOrder="1"/>
    </xf>
    <xf numFmtId="0" fontId="48" fillId="2" borderId="153" xfId="2" quotePrefix="1" applyFont="1" applyFill="1" applyBorder="1" applyAlignment="1">
      <alignment vertical="center" readingOrder="1"/>
    </xf>
    <xf numFmtId="0" fontId="19" fillId="10" borderId="159" xfId="2" applyFont="1" applyFill="1" applyBorder="1" applyAlignment="1">
      <alignment horizontal="left" vertical="center" indent="1" readingOrder="1"/>
    </xf>
    <xf numFmtId="0" fontId="19" fillId="0" borderId="338" xfId="0" applyFont="1" applyBorder="1" applyAlignment="1">
      <alignment horizontal="left" vertical="center" indent="1" readingOrder="1"/>
    </xf>
    <xf numFmtId="0" fontId="19" fillId="10" borderId="160" xfId="2" applyFont="1" applyFill="1" applyBorder="1" applyAlignment="1">
      <alignment horizontal="left" vertical="center" wrapText="1" indent="2" readingOrder="1"/>
    </xf>
    <xf numFmtId="0" fontId="0" fillId="0" borderId="160" xfId="0" applyBorder="1" applyAlignment="1">
      <alignment horizontal="left" vertical="center" wrapText="1" indent="2" readingOrder="1"/>
    </xf>
    <xf numFmtId="0" fontId="0" fillId="0" borderId="161" xfId="0" applyBorder="1" applyAlignment="1">
      <alignment horizontal="left" vertical="center" wrapText="1" indent="2" readingOrder="1"/>
    </xf>
    <xf numFmtId="49" fontId="75" fillId="10" borderId="108" xfId="2" applyNumberFormat="1" applyFont="1" applyFill="1" applyBorder="1" applyAlignment="1">
      <alignment horizontal="right" vertical="center" readingOrder="2"/>
    </xf>
    <xf numFmtId="49" fontId="75" fillId="10" borderId="96" xfId="2" applyNumberFormat="1" applyFont="1" applyFill="1" applyBorder="1" applyAlignment="1">
      <alignment horizontal="right" vertical="center" readingOrder="2"/>
    </xf>
    <xf numFmtId="49" fontId="75" fillId="10" borderId="219" xfId="2" applyNumberFormat="1" applyFont="1" applyFill="1" applyBorder="1" applyAlignment="1">
      <alignment horizontal="right" vertical="center" readingOrder="2"/>
    </xf>
    <xf numFmtId="49" fontId="19" fillId="10" borderId="97" xfId="2" applyNumberFormat="1" applyFont="1" applyFill="1" applyBorder="1" applyAlignment="1">
      <alignment horizontal="center" vertical="center" readingOrder="2"/>
    </xf>
    <xf numFmtId="0" fontId="13" fillId="19" borderId="334" xfId="2" applyFont="1" applyFill="1" applyBorder="1" applyAlignment="1">
      <alignment horizontal="center" vertical="center" wrapText="1" readingOrder="1"/>
    </xf>
    <xf numFmtId="0" fontId="13" fillId="19" borderId="234" xfId="2" applyFont="1" applyFill="1" applyBorder="1" applyAlignment="1">
      <alignment horizontal="center" vertical="center" wrapText="1" readingOrder="1"/>
    </xf>
    <xf numFmtId="0" fontId="13" fillId="19" borderId="235" xfId="2" applyFont="1" applyFill="1" applyBorder="1" applyAlignment="1">
      <alignment horizontal="center" vertical="center" wrapText="1" readingOrder="1"/>
    </xf>
    <xf numFmtId="0" fontId="13" fillId="19" borderId="87" xfId="2" applyFont="1" applyFill="1" applyBorder="1" applyAlignment="1">
      <alignment horizontal="center" vertical="center" wrapText="1" readingOrder="1"/>
    </xf>
    <xf numFmtId="0" fontId="13" fillId="19" borderId="49" xfId="2" applyFont="1" applyFill="1" applyBorder="1" applyAlignment="1">
      <alignment horizontal="center" vertical="center" wrapText="1" readingOrder="1"/>
    </xf>
    <xf numFmtId="0" fontId="13" fillId="19" borderId="86" xfId="2" applyFont="1" applyFill="1" applyBorder="1" applyAlignment="1">
      <alignment horizontal="center" vertical="center" wrapText="1" readingOrder="1"/>
    </xf>
    <xf numFmtId="0" fontId="19" fillId="9" borderId="226" xfId="2" applyFont="1" applyFill="1" applyBorder="1" applyAlignment="1">
      <alignment horizontal="left" vertical="center" indent="1" readingOrder="1"/>
    </xf>
    <xf numFmtId="0" fontId="19" fillId="0" borderId="219" xfId="0" applyFont="1" applyBorder="1" applyAlignment="1">
      <alignment horizontal="left" vertical="center" indent="1" readingOrder="1"/>
    </xf>
    <xf numFmtId="0" fontId="19" fillId="10" borderId="226" xfId="2" applyFont="1" applyFill="1" applyBorder="1" applyAlignment="1">
      <alignment horizontal="left" vertical="center" indent="1" readingOrder="1"/>
    </xf>
    <xf numFmtId="0" fontId="19" fillId="10" borderId="219" xfId="2" applyFont="1" applyFill="1" applyBorder="1" applyAlignment="1">
      <alignment horizontal="left" vertical="center" indent="1" readingOrder="1"/>
    </xf>
    <xf numFmtId="49" fontId="19" fillId="10" borderId="213" xfId="2" applyNumberFormat="1" applyFont="1" applyFill="1" applyBorder="1" applyAlignment="1">
      <alignment horizontal="center" vertical="center" readingOrder="2"/>
    </xf>
    <xf numFmtId="49" fontId="19" fillId="10" borderId="210" xfId="2" applyNumberFormat="1" applyFont="1" applyFill="1" applyBorder="1" applyAlignment="1">
      <alignment horizontal="center" vertical="center" readingOrder="2"/>
    </xf>
    <xf numFmtId="0" fontId="48" fillId="2" borderId="70" xfId="2" quotePrefix="1" applyFont="1" applyFill="1" applyBorder="1" applyAlignment="1">
      <alignment vertical="center" readingOrder="1"/>
    </xf>
    <xf numFmtId="0" fontId="163" fillId="20" borderId="51" xfId="2" applyFont="1" applyFill="1" applyBorder="1" applyAlignment="1">
      <alignment horizontal="right" vertical="center"/>
    </xf>
    <xf numFmtId="0" fontId="78" fillId="0" borderId="51" xfId="0" applyFont="1" applyBorder="1" applyAlignment="1">
      <alignment horizontal="right" vertical="center"/>
    </xf>
    <xf numFmtId="0" fontId="76" fillId="20" borderId="50" xfId="2" applyFont="1" applyFill="1" applyBorder="1" applyAlignment="1">
      <alignment horizontal="center" vertical="center" readingOrder="2"/>
    </xf>
    <xf numFmtId="0" fontId="14" fillId="0" borderId="54" xfId="0" applyFont="1" applyBorder="1" applyAlignment="1">
      <alignment horizontal="center" vertical="center" readingOrder="2"/>
    </xf>
    <xf numFmtId="49" fontId="20" fillId="19" borderId="323" xfId="2" applyNumberFormat="1" applyFont="1" applyFill="1" applyBorder="1" applyAlignment="1">
      <alignment horizontal="center" vertical="center" readingOrder="2"/>
    </xf>
    <xf numFmtId="0" fontId="14" fillId="0" borderId="324" xfId="0" applyFont="1" applyBorder="1" applyAlignment="1">
      <alignment horizontal="center" vertical="center" readingOrder="2"/>
    </xf>
    <xf numFmtId="49" fontId="20" fillId="21" borderId="320" xfId="2" applyNumberFormat="1" applyFont="1" applyFill="1" applyBorder="1" applyAlignment="1">
      <alignment horizontal="center" vertical="center" readingOrder="2"/>
    </xf>
    <xf numFmtId="0" fontId="14" fillId="0" borderId="321" xfId="0" applyFont="1" applyBorder="1" applyAlignment="1">
      <alignment horizontal="center" vertical="center" readingOrder="2"/>
    </xf>
    <xf numFmtId="49" fontId="20" fillId="19" borderId="317" xfId="2" applyNumberFormat="1" applyFont="1" applyFill="1" applyBorder="1" applyAlignment="1">
      <alignment horizontal="center" vertical="center" readingOrder="2"/>
    </xf>
    <xf numFmtId="0" fontId="14" fillId="0" borderId="318" xfId="0" applyFont="1" applyBorder="1" applyAlignment="1">
      <alignment horizontal="center" vertical="center" readingOrder="2"/>
    </xf>
    <xf numFmtId="0" fontId="18" fillId="19" borderId="325" xfId="2" applyFont="1" applyFill="1" applyBorder="1" applyAlignment="1">
      <alignment horizontal="center" vertical="center" readingOrder="1"/>
    </xf>
    <xf numFmtId="0" fontId="19" fillId="19" borderId="326" xfId="0" applyFont="1" applyFill="1" applyBorder="1" applyAlignment="1">
      <alignment horizontal="center" vertical="center" readingOrder="1"/>
    </xf>
    <xf numFmtId="0" fontId="162" fillId="19" borderId="110" xfId="2" applyFont="1" applyFill="1" applyBorder="1" applyAlignment="1">
      <alignment vertical="center" wrapText="1" readingOrder="1"/>
    </xf>
    <xf numFmtId="0" fontId="162" fillId="19" borderId="110" xfId="2" applyFont="1" applyFill="1" applyBorder="1" applyAlignment="1">
      <alignment vertical="center" wrapText="1"/>
    </xf>
    <xf numFmtId="49" fontId="20" fillId="19" borderId="332" xfId="2" applyNumberFormat="1" applyFont="1" applyFill="1" applyBorder="1" applyAlignment="1">
      <alignment horizontal="center" vertical="center" readingOrder="2"/>
    </xf>
    <xf numFmtId="0" fontId="14" fillId="19" borderId="333" xfId="0" applyFont="1" applyFill="1" applyBorder="1" applyAlignment="1">
      <alignment horizontal="center" vertical="center" readingOrder="2"/>
    </xf>
    <xf numFmtId="167" fontId="18" fillId="9" borderId="59" xfId="2" applyNumberFormat="1" applyFont="1" applyFill="1" applyBorder="1" applyAlignment="1">
      <alignment horizontal="center" vertical="center" wrapText="1" readingOrder="1"/>
    </xf>
    <xf numFmtId="167" fontId="13" fillId="9" borderId="59" xfId="2" applyNumberFormat="1" applyFont="1" applyFill="1" applyBorder="1" applyAlignment="1">
      <alignment horizontal="center" vertical="center" wrapText="1" readingOrder="1"/>
    </xf>
    <xf numFmtId="49" fontId="19" fillId="10" borderId="306" xfId="2" applyNumberFormat="1" applyFont="1" applyFill="1" applyBorder="1" applyAlignment="1">
      <alignment horizontal="center" vertical="center" readingOrder="2"/>
    </xf>
    <xf numFmtId="0" fontId="19" fillId="0" borderId="307" xfId="0" applyFont="1" applyBorder="1" applyAlignment="1">
      <alignment horizontal="center" vertical="center" readingOrder="2"/>
    </xf>
    <xf numFmtId="0" fontId="19" fillId="10" borderId="124" xfId="2" applyFont="1" applyFill="1" applyBorder="1" applyAlignment="1">
      <alignment horizontal="left" vertical="center" readingOrder="1"/>
    </xf>
    <xf numFmtId="0" fontId="19" fillId="10" borderId="201" xfId="2" applyFont="1" applyFill="1" applyBorder="1" applyAlignment="1">
      <alignment horizontal="left" vertical="center" readingOrder="1"/>
    </xf>
    <xf numFmtId="0" fontId="48" fillId="2" borderId="135" xfId="2" quotePrefix="1" applyFont="1" applyFill="1" applyBorder="1" applyAlignment="1">
      <alignment vertical="center" readingOrder="1"/>
    </xf>
    <xf numFmtId="0" fontId="0" fillId="0" borderId="132" xfId="0" applyBorder="1" applyAlignment="1">
      <alignment vertical="center" readingOrder="1"/>
    </xf>
    <xf numFmtId="0" fontId="0" fillId="0" borderId="136" xfId="0" applyBorder="1" applyAlignment="1">
      <alignment vertical="center" readingOrder="1"/>
    </xf>
    <xf numFmtId="0" fontId="48" fillId="2" borderId="135" xfId="2" quotePrefix="1" applyFont="1" applyFill="1" applyBorder="1" applyAlignment="1">
      <alignment horizontal="center" vertical="center" readingOrder="1"/>
    </xf>
    <xf numFmtId="0" fontId="48" fillId="2" borderId="132" xfId="2" quotePrefix="1" applyFont="1" applyFill="1" applyBorder="1" applyAlignment="1">
      <alignment horizontal="center" vertical="center" readingOrder="1"/>
    </xf>
    <xf numFmtId="0" fontId="48" fillId="2" borderId="136" xfId="2" quotePrefix="1" applyFont="1" applyFill="1" applyBorder="1" applyAlignment="1">
      <alignment horizontal="center" vertical="center" readingOrder="1"/>
    </xf>
    <xf numFmtId="49" fontId="19" fillId="10" borderId="309" xfId="2" applyNumberFormat="1" applyFont="1" applyFill="1" applyBorder="1" applyAlignment="1">
      <alignment horizontal="center" vertical="center" readingOrder="2"/>
    </xf>
    <xf numFmtId="0" fontId="19" fillId="0" borderId="310" xfId="0" applyFont="1" applyBorder="1" applyAlignment="1">
      <alignment horizontal="center" vertical="center" readingOrder="2"/>
    </xf>
    <xf numFmtId="0" fontId="19" fillId="10" borderId="204" xfId="2" applyFont="1" applyFill="1" applyBorder="1" applyAlignment="1">
      <alignment horizontal="left" vertical="center" readingOrder="1"/>
    </xf>
    <xf numFmtId="0" fontId="19" fillId="10" borderId="205" xfId="2" applyFont="1" applyFill="1" applyBorder="1" applyAlignment="1">
      <alignment horizontal="left" vertical="center" readingOrder="1"/>
    </xf>
    <xf numFmtId="0" fontId="48" fillId="2" borderId="145" xfId="2" quotePrefix="1" applyFont="1" applyFill="1" applyBorder="1" applyAlignment="1">
      <alignment vertical="center" readingOrder="1"/>
    </xf>
    <xf numFmtId="0" fontId="0" fillId="0" borderId="139" xfId="0" applyBorder="1" applyAlignment="1">
      <alignment vertical="center" readingOrder="1"/>
    </xf>
    <xf numFmtId="0" fontId="0" fillId="0" borderId="140" xfId="0" applyBorder="1" applyAlignment="1">
      <alignment vertical="center" readingOrder="1"/>
    </xf>
    <xf numFmtId="0" fontId="48" fillId="2" borderId="145" xfId="2" quotePrefix="1" applyFont="1" applyFill="1" applyBorder="1" applyAlignment="1">
      <alignment horizontal="center" vertical="center" readingOrder="1"/>
    </xf>
    <xf numFmtId="0" fontId="48" fillId="2" borderId="139" xfId="2" quotePrefix="1" applyFont="1" applyFill="1" applyBorder="1" applyAlignment="1">
      <alignment horizontal="center" vertical="center" readingOrder="1"/>
    </xf>
    <xf numFmtId="0" fontId="48" fillId="2" borderId="140" xfId="2" quotePrefix="1" applyFont="1" applyFill="1" applyBorder="1" applyAlignment="1">
      <alignment horizontal="center" vertical="center" readingOrder="1"/>
    </xf>
    <xf numFmtId="49" fontId="19" fillId="10" borderId="211" xfId="2" applyNumberFormat="1" applyFont="1" applyFill="1" applyBorder="1" applyAlignment="1">
      <alignment horizontal="center" vertical="center" readingOrder="2"/>
    </xf>
    <xf numFmtId="49" fontId="19" fillId="10" borderId="312" xfId="2" applyNumberFormat="1" applyFont="1" applyFill="1" applyBorder="1" applyAlignment="1">
      <alignment horizontal="center" vertical="center" readingOrder="2"/>
    </xf>
    <xf numFmtId="0" fontId="19" fillId="10" borderId="23" xfId="2" applyFont="1" applyFill="1" applyBorder="1" applyAlignment="1">
      <alignment horizontal="left" vertical="center" readingOrder="1"/>
    </xf>
    <xf numFmtId="0" fontId="19" fillId="10" borderId="208" xfId="2" applyFont="1" applyFill="1" applyBorder="1" applyAlignment="1">
      <alignment horizontal="left" vertical="center" readingOrder="1"/>
    </xf>
    <xf numFmtId="0" fontId="48" fillId="2" borderId="137" xfId="2" quotePrefix="1" applyFont="1" applyFill="1" applyBorder="1" applyAlignment="1">
      <alignment vertical="center" readingOrder="1"/>
    </xf>
    <xf numFmtId="0" fontId="48" fillId="2" borderId="138" xfId="2" quotePrefix="1" applyFont="1" applyFill="1" applyBorder="1" applyAlignment="1">
      <alignment horizontal="center" vertical="center" readingOrder="1"/>
    </xf>
    <xf numFmtId="0" fontId="48" fillId="2" borderId="131" xfId="2" quotePrefix="1" applyFont="1" applyFill="1" applyBorder="1" applyAlignment="1">
      <alignment horizontal="center" vertical="center" readingOrder="1"/>
    </xf>
    <xf numFmtId="0" fontId="48" fillId="2" borderId="137" xfId="2" quotePrefix="1" applyFont="1" applyFill="1" applyBorder="1" applyAlignment="1">
      <alignment horizontal="center" vertical="center" readingOrder="1"/>
    </xf>
    <xf numFmtId="49" fontId="19" fillId="10" borderId="221" xfId="2" applyNumberFormat="1" applyFont="1" applyFill="1" applyBorder="1" applyAlignment="1">
      <alignment horizontal="center" vertical="center" readingOrder="2"/>
    </xf>
    <xf numFmtId="49" fontId="19" fillId="10" borderId="311" xfId="2" applyNumberFormat="1" applyFont="1" applyFill="1" applyBorder="1" applyAlignment="1">
      <alignment horizontal="center" vertical="center" readingOrder="2"/>
    </xf>
    <xf numFmtId="0" fontId="19" fillId="10" borderId="44" xfId="2" applyFont="1" applyFill="1" applyBorder="1" applyAlignment="1">
      <alignment horizontal="left" vertical="center" readingOrder="1"/>
    </xf>
    <xf numFmtId="0" fontId="19" fillId="10" borderId="207" xfId="2" applyFont="1" applyFill="1" applyBorder="1" applyAlignment="1">
      <alignment horizontal="left" vertical="center" readingOrder="1"/>
    </xf>
    <xf numFmtId="0" fontId="48" fillId="2" borderId="206" xfId="2" quotePrefix="1" applyFont="1" applyFill="1" applyBorder="1" applyAlignment="1">
      <alignment vertical="center" readingOrder="1"/>
    </xf>
    <xf numFmtId="0" fontId="48" fillId="2" borderId="185" xfId="2" quotePrefix="1" applyFont="1" applyFill="1" applyBorder="1" applyAlignment="1">
      <alignment vertical="center" readingOrder="1"/>
    </xf>
    <xf numFmtId="0" fontId="48" fillId="2" borderId="186" xfId="2" quotePrefix="1" applyFont="1" applyFill="1" applyBorder="1" applyAlignment="1">
      <alignment vertical="center" readingOrder="1"/>
    </xf>
    <xf numFmtId="0" fontId="48" fillId="2" borderId="206" xfId="2" quotePrefix="1" applyFont="1" applyFill="1" applyBorder="1" applyAlignment="1">
      <alignment horizontal="center" vertical="center" readingOrder="1"/>
    </xf>
    <xf numFmtId="0" fontId="48" fillId="2" borderId="185" xfId="2" quotePrefix="1" applyFont="1" applyFill="1" applyBorder="1" applyAlignment="1">
      <alignment horizontal="center" vertical="center" readingOrder="1"/>
    </xf>
    <xf numFmtId="0" fontId="48" fillId="2" borderId="186" xfId="2" quotePrefix="1" applyFont="1" applyFill="1" applyBorder="1" applyAlignment="1">
      <alignment horizontal="center" vertical="center" readingOrder="1"/>
    </xf>
    <xf numFmtId="0" fontId="19" fillId="10" borderId="127" xfId="2" applyFont="1" applyFill="1" applyBorder="1" applyAlignment="1">
      <alignment horizontal="left" vertical="center" readingOrder="1"/>
    </xf>
    <xf numFmtId="0" fontId="19" fillId="10" borderId="128" xfId="2" applyFont="1" applyFill="1" applyBorder="1" applyAlignment="1">
      <alignment horizontal="left" vertical="center" readingOrder="1"/>
    </xf>
    <xf numFmtId="0" fontId="48" fillId="2" borderId="294" xfId="2" quotePrefix="1" applyFont="1" applyFill="1" applyBorder="1" applyAlignment="1">
      <alignment vertical="center" readingOrder="1"/>
    </xf>
    <xf numFmtId="0" fontId="48" fillId="2" borderId="292" xfId="2" quotePrefix="1" applyFont="1" applyFill="1" applyBorder="1" applyAlignment="1">
      <alignment vertical="center" readingOrder="1"/>
    </xf>
    <xf numFmtId="0" fontId="48" fillId="2" borderId="293" xfId="2" quotePrefix="1" applyFont="1" applyFill="1" applyBorder="1" applyAlignment="1">
      <alignment vertical="center" readingOrder="1"/>
    </xf>
    <xf numFmtId="0" fontId="13" fillId="9" borderId="92" xfId="2" applyFont="1" applyFill="1" applyBorder="1" applyAlignment="1">
      <alignment horizontal="center" vertical="center" wrapText="1" readingOrder="1"/>
    </xf>
    <xf numFmtId="0" fontId="13" fillId="9" borderId="166" xfId="2" applyFont="1" applyFill="1" applyBorder="1" applyAlignment="1">
      <alignment horizontal="center" vertical="center" wrapText="1" readingOrder="1"/>
    </xf>
    <xf numFmtId="0" fontId="13" fillId="9" borderId="202" xfId="2" applyFont="1" applyFill="1" applyBorder="1" applyAlignment="1">
      <alignment horizontal="center" vertical="center" wrapText="1" readingOrder="1"/>
    </xf>
    <xf numFmtId="0" fontId="19" fillId="10" borderId="203" xfId="2" applyFont="1" applyFill="1" applyBorder="1" applyAlignment="1">
      <alignment horizontal="center" vertical="center" readingOrder="1"/>
    </xf>
    <xf numFmtId="0" fontId="19" fillId="10" borderId="204" xfId="2" applyFont="1" applyFill="1" applyBorder="1" applyAlignment="1">
      <alignment horizontal="center" vertical="center" readingOrder="1"/>
    </xf>
    <xf numFmtId="0" fontId="19" fillId="0" borderId="205" xfId="0" applyFont="1" applyBorder="1" applyAlignment="1">
      <alignment horizontal="center" vertical="center" readingOrder="1"/>
    </xf>
    <xf numFmtId="49" fontId="19" fillId="9" borderId="304" xfId="2" applyNumberFormat="1" applyFont="1" applyFill="1" applyBorder="1" applyAlignment="1">
      <alignment horizontal="center" vertical="center" readingOrder="2"/>
    </xf>
    <xf numFmtId="0" fontId="19" fillId="0" borderId="305" xfId="0" applyFont="1" applyBorder="1" applyAlignment="1">
      <alignment horizontal="center" vertical="center" readingOrder="2"/>
    </xf>
    <xf numFmtId="0" fontId="75" fillId="9" borderId="99" xfId="2" applyFont="1" applyFill="1" applyBorder="1" applyAlignment="1">
      <alignment horizontal="center" vertical="center" wrapText="1" readingOrder="1"/>
    </xf>
    <xf numFmtId="0" fontId="75" fillId="9" borderId="99" xfId="0" applyFont="1" applyFill="1" applyBorder="1" applyAlignment="1">
      <alignment horizontal="center" vertical="center" wrapText="1" readingOrder="1"/>
    </xf>
    <xf numFmtId="0" fontId="75" fillId="9" borderId="100" xfId="0" applyFont="1" applyFill="1" applyBorder="1" applyAlignment="1">
      <alignment horizontal="center" vertical="center" wrapText="1" readingOrder="1"/>
    </xf>
    <xf numFmtId="0" fontId="19" fillId="9" borderId="142" xfId="2" applyFont="1" applyFill="1" applyBorder="1" applyAlignment="1">
      <alignment horizontal="center" vertical="center" readingOrder="1"/>
    </xf>
    <xf numFmtId="0" fontId="19" fillId="0" borderId="302" xfId="0" applyFont="1" applyBorder="1" applyAlignment="1">
      <alignment horizontal="center" vertical="center" readingOrder="1"/>
    </xf>
    <xf numFmtId="0" fontId="0" fillId="2" borderId="0" xfId="0" applyFill="1" applyAlignment="1">
      <alignment readingOrder="1"/>
    </xf>
    <xf numFmtId="0" fontId="33" fillId="2" borderId="63" xfId="2" applyFont="1" applyFill="1" applyBorder="1" applyAlignment="1">
      <alignment wrapText="1" readingOrder="1"/>
    </xf>
    <xf numFmtId="0" fontId="0" fillId="0" borderId="0" xfId="0"/>
    <xf numFmtId="0" fontId="0" fillId="0" borderId="63" xfId="0" applyBorder="1"/>
    <xf numFmtId="0" fontId="20" fillId="0" borderId="0" xfId="0" applyFont="1" applyAlignment="1">
      <alignment horizontal="center"/>
    </xf>
    <xf numFmtId="0" fontId="0" fillId="0" borderId="0" xfId="0" applyAlignment="1">
      <alignment horizontal="center"/>
    </xf>
    <xf numFmtId="0" fontId="0" fillId="0" borderId="64" xfId="0" applyBorder="1"/>
    <xf numFmtId="0" fontId="19" fillId="0" borderId="123" xfId="0" applyFont="1" applyBorder="1" applyAlignment="1">
      <alignment horizontal="center" vertical="center" readingOrder="1"/>
    </xf>
    <xf numFmtId="0" fontId="19" fillId="9" borderId="98" xfId="2" applyFont="1" applyFill="1" applyBorder="1" applyAlignment="1">
      <alignment horizontal="center" vertical="center" wrapText="1" readingOrder="1"/>
    </xf>
    <xf numFmtId="0" fontId="19" fillId="9" borderId="99" xfId="2" applyFont="1" applyFill="1" applyBorder="1" applyAlignment="1">
      <alignment horizontal="center" vertical="center" wrapText="1" readingOrder="1"/>
    </xf>
    <xf numFmtId="0" fontId="0" fillId="9" borderId="99" xfId="0" applyFill="1" applyBorder="1" applyAlignment="1">
      <alignment horizontal="center" vertical="center" wrapText="1" readingOrder="1"/>
    </xf>
    <xf numFmtId="0" fontId="18" fillId="9" borderId="99" xfId="2" applyFont="1" applyFill="1" applyBorder="1" applyAlignment="1">
      <alignment horizontal="center" vertical="top" wrapText="1" readingOrder="1"/>
    </xf>
    <xf numFmtId="0" fontId="14" fillId="9" borderId="99" xfId="0" applyFont="1" applyFill="1" applyBorder="1" applyAlignment="1">
      <alignment horizontal="center" wrapText="1" readingOrder="1"/>
    </xf>
    <xf numFmtId="0" fontId="19" fillId="9" borderId="290" xfId="2" applyFont="1" applyFill="1" applyBorder="1" applyAlignment="1">
      <alignment horizontal="left" vertical="center" indent="1" readingOrder="1"/>
    </xf>
    <xf numFmtId="0" fontId="19" fillId="0" borderId="231" xfId="0" applyFont="1" applyBorder="1" applyAlignment="1">
      <alignment horizontal="left" vertical="center" indent="1" readingOrder="1"/>
    </xf>
    <xf numFmtId="49" fontId="19" fillId="9" borderId="304" xfId="2" applyNumberFormat="1" applyFont="1" applyFill="1" applyBorder="1" applyAlignment="1">
      <alignment horizontal="right" vertical="center" indent="1" readingOrder="2"/>
    </xf>
    <xf numFmtId="0" fontId="19" fillId="0" borderId="305" xfId="0" applyFont="1" applyBorder="1" applyAlignment="1">
      <alignment horizontal="right" vertical="center" indent="1" readingOrder="2"/>
    </xf>
    <xf numFmtId="0" fontId="19" fillId="0" borderId="127" xfId="0" applyFont="1" applyBorder="1" applyAlignment="1">
      <alignment horizontal="left" vertical="center" indent="1" readingOrder="1"/>
    </xf>
    <xf numFmtId="0" fontId="48" fillId="2" borderId="295" xfId="2" quotePrefix="1" applyFont="1" applyFill="1" applyBorder="1" applyAlignment="1">
      <alignment vertical="center" readingOrder="1"/>
    </xf>
    <xf numFmtId="0" fontId="48" fillId="2" borderId="127" xfId="2" quotePrefix="1" applyFont="1" applyFill="1" applyBorder="1" applyAlignment="1">
      <alignment vertical="center" readingOrder="1"/>
    </xf>
    <xf numFmtId="0" fontId="48" fillId="2" borderId="296" xfId="2" quotePrefix="1" applyFont="1" applyFill="1" applyBorder="1" applyAlignment="1">
      <alignment vertical="center" readingOrder="1"/>
    </xf>
    <xf numFmtId="0" fontId="48" fillId="2" borderId="297" xfId="2" quotePrefix="1" applyFont="1" applyFill="1" applyBorder="1" applyAlignment="1">
      <alignment vertical="center" readingOrder="1"/>
    </xf>
    <xf numFmtId="0" fontId="19" fillId="0" borderId="311" xfId="0" applyFont="1" applyBorder="1" applyAlignment="1">
      <alignment horizontal="center" vertical="center" readingOrder="2"/>
    </xf>
    <xf numFmtId="0" fontId="48" fillId="2" borderId="297" xfId="2" quotePrefix="1" applyFont="1" applyFill="1" applyBorder="1" applyAlignment="1">
      <alignment horizontal="center" vertical="center" readingOrder="1"/>
    </xf>
    <xf numFmtId="0" fontId="48" fillId="2" borderId="127" xfId="2" quotePrefix="1" applyFont="1" applyFill="1" applyBorder="1" applyAlignment="1">
      <alignment horizontal="center" vertical="center" readingOrder="1"/>
    </xf>
    <xf numFmtId="0" fontId="48" fillId="2" borderId="296" xfId="2" quotePrefix="1" applyFont="1" applyFill="1" applyBorder="1" applyAlignment="1">
      <alignment horizontal="center" vertical="center" readingOrder="1"/>
    </xf>
    <xf numFmtId="0" fontId="19" fillId="10" borderId="127" xfId="2" applyFont="1" applyFill="1" applyBorder="1" applyAlignment="1">
      <alignment horizontal="left" vertical="center" indent="1" readingOrder="1"/>
    </xf>
    <xf numFmtId="49" fontId="19" fillId="9" borderId="221" xfId="2" applyNumberFormat="1" applyFont="1" applyFill="1" applyBorder="1" applyAlignment="1">
      <alignment horizontal="center" vertical="center" readingOrder="2"/>
    </xf>
    <xf numFmtId="49" fontId="19" fillId="9" borderId="311" xfId="2" applyNumberFormat="1" applyFont="1" applyFill="1" applyBorder="1" applyAlignment="1">
      <alignment horizontal="center" vertical="center" readingOrder="2"/>
    </xf>
    <xf numFmtId="0" fontId="48" fillId="2" borderId="291" xfId="2" quotePrefix="1" applyFont="1" applyFill="1" applyBorder="1" applyAlignment="1">
      <alignment vertical="center" readingOrder="1"/>
    </xf>
    <xf numFmtId="0" fontId="0" fillId="0" borderId="127" xfId="0" applyBorder="1" applyAlignment="1">
      <alignment vertical="center" readingOrder="1"/>
    </xf>
    <xf numFmtId="0" fontId="0" fillId="0" borderId="296" xfId="0" applyBorder="1" applyAlignment="1">
      <alignment vertical="center" readingOrder="1"/>
    </xf>
    <xf numFmtId="0" fontId="48" fillId="2" borderId="298" xfId="2" quotePrefix="1" applyFont="1" applyFill="1" applyBorder="1" applyAlignment="1">
      <alignment horizontal="center" vertical="center" readingOrder="1"/>
    </xf>
    <xf numFmtId="0" fontId="19" fillId="9" borderId="127" xfId="2" applyFont="1" applyFill="1" applyBorder="1" applyAlignment="1">
      <alignment horizontal="left" vertical="center" indent="1" readingOrder="1"/>
    </xf>
    <xf numFmtId="0" fontId="48" fillId="2" borderId="101" xfId="2" quotePrefix="1" applyFont="1" applyFill="1" applyBorder="1" applyAlignment="1">
      <alignment horizontal="center" vertical="center" readingOrder="1"/>
    </xf>
    <xf numFmtId="0" fontId="18" fillId="9" borderId="82" xfId="2" applyFont="1" applyFill="1" applyBorder="1" applyAlignment="1">
      <alignment horizontal="center" vertical="center" wrapText="1" readingOrder="1"/>
    </xf>
    <xf numFmtId="0" fontId="18" fillId="9" borderId="67" xfId="2" applyFont="1" applyFill="1" applyBorder="1" applyAlignment="1">
      <alignment horizontal="center" vertical="center" wrapText="1" readingOrder="1"/>
    </xf>
    <xf numFmtId="0" fontId="18" fillId="9" borderId="83" xfId="2" applyFont="1" applyFill="1" applyBorder="1" applyAlignment="1">
      <alignment horizontal="center" vertical="center" wrapText="1" readingOrder="1"/>
    </xf>
    <xf numFmtId="0" fontId="75" fillId="10" borderId="278" xfId="2" applyFont="1" applyFill="1" applyBorder="1" applyAlignment="1">
      <alignment horizontal="right" vertical="center" readingOrder="2"/>
    </xf>
    <xf numFmtId="49" fontId="19" fillId="10" borderId="221" xfId="2" applyNumberFormat="1" applyFont="1" applyFill="1" applyBorder="1" applyAlignment="1">
      <alignment horizontal="right" vertical="center" indent="1" readingOrder="2"/>
    </xf>
    <xf numFmtId="0" fontId="19" fillId="0" borderId="311" xfId="0" applyFont="1" applyBorder="1" applyAlignment="1">
      <alignment horizontal="right" vertical="center" indent="1" readingOrder="2"/>
    </xf>
    <xf numFmtId="0" fontId="19" fillId="0" borderId="160" xfId="0" applyFont="1" applyBorder="1" applyAlignment="1">
      <alignment horizontal="left" vertical="center" indent="1" readingOrder="1"/>
    </xf>
    <xf numFmtId="0" fontId="48" fillId="2" borderId="299" xfId="2" quotePrefix="1" applyFont="1" applyFill="1" applyBorder="1" applyAlignment="1">
      <alignment vertical="center" readingOrder="1"/>
    </xf>
    <xf numFmtId="0" fontId="0" fillId="0" borderId="160" xfId="0" applyBorder="1" applyAlignment="1">
      <alignment vertical="center" readingOrder="1"/>
    </xf>
    <xf numFmtId="0" fontId="0" fillId="0" borderId="300" xfId="0" applyBorder="1" applyAlignment="1">
      <alignment vertical="center" readingOrder="1"/>
    </xf>
    <xf numFmtId="0" fontId="48" fillId="2" borderId="301" xfId="2" quotePrefix="1" applyFont="1" applyFill="1" applyBorder="1" applyAlignment="1">
      <alignment vertical="center" readingOrder="1"/>
    </xf>
    <xf numFmtId="0" fontId="48" fillId="2" borderId="294" xfId="2" quotePrefix="1" applyFont="1" applyFill="1" applyBorder="1" applyAlignment="1">
      <alignment horizontal="center" vertical="center" readingOrder="1"/>
    </xf>
    <xf numFmtId="0" fontId="48" fillId="2" borderId="292" xfId="2" quotePrefix="1" applyFont="1" applyFill="1" applyBorder="1" applyAlignment="1">
      <alignment horizontal="center" vertical="center" readingOrder="1"/>
    </xf>
    <xf numFmtId="0" fontId="48" fillId="2" borderId="293" xfId="2" quotePrefix="1" applyFont="1" applyFill="1" applyBorder="1" applyAlignment="1">
      <alignment horizontal="center" vertical="center" readingOrder="1"/>
    </xf>
    <xf numFmtId="0" fontId="76" fillId="20" borderId="52" xfId="2" applyFont="1" applyFill="1" applyBorder="1" applyAlignment="1">
      <alignment horizontal="center" vertical="center" readingOrder="2"/>
    </xf>
    <xf numFmtId="0" fontId="60" fillId="20" borderId="50" xfId="2" applyFont="1" applyFill="1" applyBorder="1" applyAlignment="1">
      <alignment horizontal="left" vertical="center" readingOrder="1"/>
    </xf>
    <xf numFmtId="0" fontId="13" fillId="19" borderId="150" xfId="2" applyFont="1" applyFill="1" applyBorder="1" applyAlignment="1">
      <alignment horizontal="center" vertical="center" wrapText="1" readingOrder="1"/>
    </xf>
    <xf numFmtId="0" fontId="13" fillId="19" borderId="52" xfId="2" applyFont="1" applyFill="1" applyBorder="1" applyAlignment="1">
      <alignment horizontal="center" vertical="center" wrapText="1" readingOrder="1"/>
    </xf>
    <xf numFmtId="0" fontId="13" fillId="19" borderId="149" xfId="2" applyFont="1" applyFill="1" applyBorder="1" applyAlignment="1">
      <alignment horizontal="center" vertical="center" wrapText="1" readingOrder="1"/>
    </xf>
    <xf numFmtId="0" fontId="48" fillId="2" borderId="301" xfId="2" quotePrefix="1" applyFont="1" applyFill="1" applyBorder="1" applyAlignment="1">
      <alignment horizontal="center" vertical="center" readingOrder="1"/>
    </xf>
    <xf numFmtId="0" fontId="48" fillId="2" borderId="160" xfId="2" quotePrefix="1" applyFont="1" applyFill="1" applyBorder="1" applyAlignment="1">
      <alignment horizontal="center" vertical="center" readingOrder="1"/>
    </xf>
    <xf numFmtId="0" fontId="48" fillId="2" borderId="300" xfId="2" quotePrefix="1" applyFont="1" applyFill="1" applyBorder="1" applyAlignment="1">
      <alignment horizontal="center" vertical="center" readingOrder="1"/>
    </xf>
    <xf numFmtId="0" fontId="48" fillId="2" borderId="91" xfId="2" quotePrefix="1" applyFont="1" applyFill="1" applyBorder="1" applyAlignment="1">
      <alignment horizontal="center" vertical="center" readingOrder="1"/>
    </xf>
    <xf numFmtId="0" fontId="48" fillId="2" borderId="70" xfId="2" quotePrefix="1" applyFont="1" applyFill="1" applyBorder="1" applyAlignment="1">
      <alignment horizontal="center" vertical="center" readingOrder="1"/>
    </xf>
    <xf numFmtId="0" fontId="48" fillId="2" borderId="157" xfId="2" quotePrefix="1" applyFont="1" applyFill="1" applyBorder="1" applyAlignment="1">
      <alignment horizontal="center" vertical="center" readingOrder="1"/>
    </xf>
    <xf numFmtId="0" fontId="109" fillId="2" borderId="0" xfId="0" applyFont="1" applyFill="1" applyAlignment="1">
      <alignment horizontal="center" vertical="center" readingOrder="2"/>
    </xf>
    <xf numFmtId="0" fontId="0" fillId="0" borderId="0" xfId="0" applyAlignment="1">
      <alignment horizontal="center" vertical="center" readingOrder="2"/>
    </xf>
    <xf numFmtId="0" fontId="0" fillId="0" borderId="64" xfId="0" applyBorder="1" applyAlignment="1">
      <alignment horizontal="center" vertical="center" readingOrder="2"/>
    </xf>
    <xf numFmtId="0" fontId="18" fillId="10" borderId="66" xfId="0" applyFont="1" applyFill="1" applyBorder="1" applyAlignment="1">
      <alignment horizontal="left" vertical="center" wrapText="1" readingOrder="1"/>
    </xf>
    <xf numFmtId="0" fontId="18" fillId="10" borderId="67" xfId="0" applyFont="1" applyFill="1" applyBorder="1" applyAlignment="1">
      <alignment horizontal="left" vertical="center" wrapText="1" readingOrder="1"/>
    </xf>
    <xf numFmtId="0" fontId="19" fillId="10" borderId="67" xfId="0" applyFont="1" applyFill="1" applyBorder="1" applyAlignment="1">
      <alignment horizontal="left" vertical="center" wrapText="1" readingOrder="1"/>
    </xf>
    <xf numFmtId="0" fontId="19" fillId="2" borderId="59" xfId="0" applyFont="1" applyFill="1" applyBorder="1" applyAlignment="1">
      <alignment vertical="center" readingOrder="1"/>
    </xf>
    <xf numFmtId="0" fontId="0" fillId="2" borderId="59" xfId="0" applyFill="1" applyBorder="1" applyAlignment="1">
      <alignment vertical="center" readingOrder="1"/>
    </xf>
    <xf numFmtId="49" fontId="18" fillId="10" borderId="67" xfId="0" applyNumberFormat="1" applyFont="1" applyFill="1" applyBorder="1" applyAlignment="1">
      <alignment horizontal="right" vertical="center" readingOrder="2"/>
    </xf>
    <xf numFmtId="49" fontId="18" fillId="10" borderId="68" xfId="0" applyNumberFormat="1" applyFont="1" applyFill="1" applyBorder="1" applyAlignment="1">
      <alignment horizontal="right" vertical="center" readingOrder="2"/>
    </xf>
    <xf numFmtId="0" fontId="18" fillId="9" borderId="87" xfId="2" applyFont="1" applyFill="1" applyBorder="1" applyAlignment="1">
      <alignment horizontal="center" vertical="center" readingOrder="1"/>
    </xf>
    <xf numFmtId="0" fontId="0" fillId="0" borderId="49" xfId="0" applyBorder="1" applyAlignment="1">
      <alignment horizontal="center" vertical="center" readingOrder="1"/>
    </xf>
    <xf numFmtId="0" fontId="0" fillId="0" borderId="86" xfId="0" applyBorder="1" applyAlignment="1">
      <alignment horizontal="center" vertical="center" readingOrder="1"/>
    </xf>
    <xf numFmtId="0" fontId="18" fillId="10" borderId="67" xfId="0" applyFont="1" applyFill="1" applyBorder="1" applyAlignment="1">
      <alignment horizontal="right" vertical="center" wrapText="1" readingOrder="2"/>
    </xf>
    <xf numFmtId="0" fontId="18" fillId="10" borderId="67" xfId="0" applyFont="1" applyFill="1" applyBorder="1" applyAlignment="1">
      <alignment horizontal="right" vertical="center" readingOrder="2"/>
    </xf>
    <xf numFmtId="0" fontId="18" fillId="10" borderId="68" xfId="0" applyFont="1" applyFill="1" applyBorder="1" applyAlignment="1">
      <alignment horizontal="right" vertical="center" readingOrder="2"/>
    </xf>
    <xf numFmtId="0" fontId="18" fillId="10" borderId="67" xfId="0" applyFont="1" applyFill="1" applyBorder="1" applyAlignment="1">
      <alignment horizontal="left" vertical="center" readingOrder="1"/>
    </xf>
    <xf numFmtId="0" fontId="19" fillId="2" borderId="82" xfId="0" applyFont="1" applyFill="1" applyBorder="1" applyAlignment="1">
      <alignment vertical="center" readingOrder="1"/>
    </xf>
    <xf numFmtId="0" fontId="0" fillId="0" borderId="67" xfId="0" applyBorder="1" applyAlignment="1">
      <alignment vertical="center" readingOrder="1"/>
    </xf>
    <xf numFmtId="0" fontId="0" fillId="0" borderId="83" xfId="0" applyBorder="1" applyAlignment="1">
      <alignment vertical="center" readingOrder="1"/>
    </xf>
    <xf numFmtId="0" fontId="13" fillId="10" borderId="66" xfId="0" applyFont="1" applyFill="1" applyBorder="1" applyAlignment="1">
      <alignment horizontal="left" vertical="center" wrapText="1" readingOrder="1"/>
    </xf>
    <xf numFmtId="0" fontId="13" fillId="10" borderId="67" xfId="0" applyFont="1" applyFill="1" applyBorder="1" applyAlignment="1">
      <alignment horizontal="left" vertical="center" wrapText="1" readingOrder="1"/>
    </xf>
    <xf numFmtId="0" fontId="19" fillId="0" borderId="82" xfId="0" applyFont="1" applyBorder="1" applyAlignment="1">
      <alignment vertical="center" readingOrder="1"/>
    </xf>
    <xf numFmtId="0" fontId="19" fillId="0" borderId="67" xfId="0" applyFont="1" applyBorder="1" applyAlignment="1">
      <alignment vertical="center" readingOrder="1"/>
    </xf>
    <xf numFmtId="0" fontId="19" fillId="0" borderId="83" xfId="0" applyFont="1" applyBorder="1" applyAlignment="1">
      <alignment vertical="center" readingOrder="1"/>
    </xf>
    <xf numFmtId="0" fontId="13" fillId="10" borderId="67" xfId="0" applyFont="1" applyFill="1" applyBorder="1" applyAlignment="1">
      <alignment horizontal="right" vertical="center" wrapText="1" readingOrder="2"/>
    </xf>
    <xf numFmtId="0" fontId="13" fillId="10" borderId="67" xfId="0" applyFont="1" applyFill="1" applyBorder="1" applyAlignment="1">
      <alignment horizontal="right" vertical="center" readingOrder="2"/>
    </xf>
    <xf numFmtId="0" fontId="13" fillId="10" borderId="68" xfId="0" applyFont="1" applyFill="1" applyBorder="1" applyAlignment="1">
      <alignment horizontal="right" vertical="center" readingOrder="2"/>
    </xf>
    <xf numFmtId="0" fontId="18" fillId="10" borderId="83" xfId="0" applyFont="1" applyFill="1" applyBorder="1" applyAlignment="1">
      <alignment horizontal="left" vertical="center" readingOrder="1"/>
    </xf>
    <xf numFmtId="0" fontId="18" fillId="10" borderId="69" xfId="0" applyFont="1" applyFill="1" applyBorder="1" applyAlignment="1">
      <alignment horizontal="left" vertical="center" wrapText="1" readingOrder="1"/>
    </xf>
    <xf numFmtId="0" fontId="18" fillId="10" borderId="70" xfId="0" applyFont="1" applyFill="1" applyBorder="1" applyAlignment="1">
      <alignment horizontal="left" vertical="center" wrapText="1" readingOrder="1"/>
    </xf>
    <xf numFmtId="0" fontId="19" fillId="2" borderId="91" xfId="0" applyFont="1" applyFill="1" applyBorder="1" applyAlignment="1">
      <alignment vertical="center" readingOrder="1"/>
    </xf>
    <xf numFmtId="0" fontId="0" fillId="2" borderId="91" xfId="0" applyFill="1" applyBorder="1" applyAlignment="1">
      <alignment vertical="center" readingOrder="1"/>
    </xf>
    <xf numFmtId="49" fontId="18" fillId="10" borderId="70" xfId="0" applyNumberFormat="1" applyFont="1" applyFill="1" applyBorder="1" applyAlignment="1">
      <alignment horizontal="right" vertical="center" readingOrder="2"/>
    </xf>
    <xf numFmtId="49" fontId="18" fillId="10" borderId="71" xfId="0" applyNumberFormat="1" applyFont="1" applyFill="1" applyBorder="1" applyAlignment="1">
      <alignment horizontal="right" vertical="center" readingOrder="2"/>
    </xf>
    <xf numFmtId="0" fontId="19" fillId="2" borderId="158" xfId="0" applyFont="1" applyFill="1" applyBorder="1" applyAlignment="1">
      <alignment vertical="center" readingOrder="1"/>
    </xf>
    <xf numFmtId="0" fontId="49" fillId="10" borderId="82" xfId="0" applyFont="1" applyFill="1" applyBorder="1" applyAlignment="1">
      <alignment horizontal="right" vertical="center" wrapText="1" readingOrder="2"/>
    </xf>
    <xf numFmtId="0" fontId="49" fillId="10" borderId="67" xfId="0" applyFont="1" applyFill="1" applyBorder="1" applyAlignment="1">
      <alignment horizontal="right" vertical="center" wrapText="1" readingOrder="2"/>
    </xf>
    <xf numFmtId="0" fontId="49" fillId="10" borderId="67" xfId="0" applyFont="1" applyFill="1" applyBorder="1" applyAlignment="1">
      <alignment horizontal="right" vertical="center" readingOrder="2"/>
    </xf>
    <xf numFmtId="0" fontId="49" fillId="10" borderId="68" xfId="0" applyFont="1" applyFill="1" applyBorder="1" applyAlignment="1">
      <alignment horizontal="right" vertical="center" readingOrder="2"/>
    </xf>
    <xf numFmtId="0" fontId="18" fillId="10" borderId="176" xfId="0" applyFont="1" applyFill="1" applyBorder="1" applyAlignment="1">
      <alignment horizontal="right" vertical="center" wrapText="1" indent="2" readingOrder="2"/>
    </xf>
    <xf numFmtId="0" fontId="19" fillId="10" borderId="177" xfId="0" applyFont="1" applyFill="1" applyBorder="1" applyAlignment="1">
      <alignment horizontal="right" vertical="center" wrapText="1" indent="2" readingOrder="2"/>
    </xf>
    <xf numFmtId="0" fontId="19" fillId="10" borderId="178" xfId="0" applyFont="1" applyFill="1" applyBorder="1" applyAlignment="1">
      <alignment horizontal="right" vertical="center" wrapText="1" indent="2" readingOrder="2"/>
    </xf>
    <xf numFmtId="0" fontId="19" fillId="10" borderId="179" xfId="0" applyFont="1" applyFill="1" applyBorder="1" applyAlignment="1">
      <alignment horizontal="right" vertical="center" wrapText="1" indent="2" readingOrder="2"/>
    </xf>
    <xf numFmtId="0" fontId="18" fillId="10" borderId="195" xfId="0" applyFont="1" applyFill="1" applyBorder="1" applyAlignment="1">
      <alignment horizontal="left" vertical="center" wrapText="1" indent="1" readingOrder="1"/>
    </xf>
    <xf numFmtId="0" fontId="18" fillId="10" borderId="139" xfId="0" applyFont="1" applyFill="1" applyBorder="1" applyAlignment="1">
      <alignment horizontal="left" vertical="center" wrapText="1" indent="1" readingOrder="1"/>
    </xf>
    <xf numFmtId="0" fontId="19" fillId="10" borderId="139" xfId="0" applyFont="1" applyFill="1" applyBorder="1" applyAlignment="1">
      <alignment horizontal="left" vertical="center" wrapText="1" indent="1" readingOrder="1"/>
    </xf>
    <xf numFmtId="0" fontId="19" fillId="10" borderId="140" xfId="0" applyFont="1" applyFill="1" applyBorder="1" applyAlignment="1">
      <alignment horizontal="left" vertical="center" wrapText="1" indent="1" readingOrder="1"/>
    </xf>
    <xf numFmtId="0" fontId="19" fillId="2" borderId="187" xfId="0" applyFont="1" applyFill="1" applyBorder="1" applyAlignment="1">
      <alignment vertical="center" readingOrder="1"/>
    </xf>
    <xf numFmtId="0" fontId="0" fillId="2" borderId="187" xfId="0" applyFill="1" applyBorder="1" applyAlignment="1">
      <alignment vertical="center" readingOrder="1"/>
    </xf>
    <xf numFmtId="0" fontId="19" fillId="2" borderId="145" xfId="0" applyFont="1" applyFill="1" applyBorder="1" applyAlignment="1">
      <alignment vertical="center" readingOrder="1"/>
    </xf>
    <xf numFmtId="0" fontId="18" fillId="10" borderId="175" xfId="0" applyFont="1" applyFill="1" applyBorder="1" applyAlignment="1">
      <alignment horizontal="left" vertical="center" wrapText="1" indent="1" readingOrder="1"/>
    </xf>
    <xf numFmtId="0" fontId="18" fillId="10" borderId="131" xfId="0" applyFont="1" applyFill="1" applyBorder="1" applyAlignment="1">
      <alignment horizontal="left" vertical="center" wrapText="1" indent="1" readingOrder="1"/>
    </xf>
    <xf numFmtId="0" fontId="19" fillId="10" borderId="131" xfId="0" applyFont="1" applyFill="1" applyBorder="1" applyAlignment="1">
      <alignment horizontal="left" vertical="center" wrapText="1" indent="1" readingOrder="1"/>
    </xf>
    <xf numFmtId="0" fontId="19" fillId="10" borderId="137" xfId="0" applyFont="1" applyFill="1" applyBorder="1" applyAlignment="1">
      <alignment horizontal="left" vertical="center" wrapText="1" indent="1" readingOrder="1"/>
    </xf>
    <xf numFmtId="0" fontId="13" fillId="10" borderId="195" xfId="0" applyFont="1" applyFill="1" applyBorder="1" applyAlignment="1">
      <alignment horizontal="center" vertical="center" wrapText="1" readingOrder="1"/>
    </xf>
    <xf numFmtId="0" fontId="13" fillId="10" borderId="139" xfId="0" applyFont="1" applyFill="1" applyBorder="1" applyAlignment="1">
      <alignment horizontal="center" vertical="center" wrapText="1" readingOrder="1"/>
    </xf>
    <xf numFmtId="0" fontId="13" fillId="10" borderId="140" xfId="0" applyFont="1" applyFill="1" applyBorder="1" applyAlignment="1">
      <alignment horizontal="center" vertical="center" wrapText="1" readingOrder="1"/>
    </xf>
    <xf numFmtId="0" fontId="19" fillId="2" borderId="102" xfId="0" applyFont="1" applyFill="1" applyBorder="1" applyAlignment="1">
      <alignment vertical="center" readingOrder="1"/>
    </xf>
    <xf numFmtId="0" fontId="0" fillId="2" borderId="102" xfId="0" applyFill="1" applyBorder="1" applyAlignment="1">
      <alignment vertical="center" readingOrder="1"/>
    </xf>
    <xf numFmtId="0" fontId="18" fillId="10" borderId="188" xfId="0" applyFont="1" applyFill="1" applyBorder="1" applyAlignment="1">
      <alignment horizontal="right" vertical="center" wrapText="1" indent="2" readingOrder="2"/>
    </xf>
    <xf numFmtId="0" fontId="19" fillId="10" borderId="189" xfId="0" applyFont="1" applyFill="1" applyBorder="1" applyAlignment="1">
      <alignment horizontal="right" vertical="center" wrapText="1" indent="2" readingOrder="2"/>
    </xf>
    <xf numFmtId="0" fontId="19" fillId="10" borderId="190" xfId="0" applyFont="1" applyFill="1" applyBorder="1" applyAlignment="1">
      <alignment horizontal="right" vertical="center" wrapText="1" indent="2" readingOrder="2"/>
    </xf>
    <xf numFmtId="0" fontId="19" fillId="10" borderId="191" xfId="0" applyFont="1" applyFill="1" applyBorder="1" applyAlignment="1">
      <alignment horizontal="right" vertical="center" wrapText="1" indent="2" readingOrder="2"/>
    </xf>
    <xf numFmtId="0" fontId="18" fillId="10" borderId="184" xfId="0" applyFont="1" applyFill="1" applyBorder="1" applyAlignment="1">
      <alignment horizontal="left" vertical="center" wrapText="1" indent="1" readingOrder="1"/>
    </xf>
    <xf numFmtId="0" fontId="18" fillId="10" borderId="185" xfId="0" applyFont="1" applyFill="1" applyBorder="1" applyAlignment="1">
      <alignment horizontal="left" vertical="center" wrapText="1" indent="1" readingOrder="1"/>
    </xf>
    <xf numFmtId="0" fontId="19" fillId="10" borderId="185" xfId="0" applyFont="1" applyFill="1" applyBorder="1" applyAlignment="1">
      <alignment horizontal="left" vertical="center" wrapText="1" indent="1" readingOrder="1"/>
    </xf>
    <xf numFmtId="0" fontId="19" fillId="10" borderId="186" xfId="0" applyFont="1" applyFill="1" applyBorder="1" applyAlignment="1">
      <alignment horizontal="left" vertical="center" wrapText="1" indent="1" readingOrder="1"/>
    </xf>
    <xf numFmtId="0" fontId="19" fillId="2" borderId="138" xfId="0" applyFont="1" applyFill="1" applyBorder="1" applyAlignment="1">
      <alignment vertical="center" readingOrder="1"/>
    </xf>
    <xf numFmtId="0" fontId="19" fillId="2" borderId="131" xfId="0" applyFont="1" applyFill="1" applyBorder="1" applyAlignment="1">
      <alignment vertical="center" readingOrder="1"/>
    </xf>
    <xf numFmtId="0" fontId="19" fillId="2" borderId="137" xfId="0" applyFont="1" applyFill="1" applyBorder="1" applyAlignment="1">
      <alignment vertical="center" readingOrder="1"/>
    </xf>
    <xf numFmtId="0" fontId="18" fillId="10" borderId="173" xfId="0" applyFont="1" applyFill="1" applyBorder="1" applyAlignment="1">
      <alignment horizontal="left" wrapText="1" readingOrder="1"/>
    </xf>
    <xf numFmtId="0" fontId="18" fillId="10" borderId="129" xfId="0" applyFont="1" applyFill="1" applyBorder="1" applyAlignment="1">
      <alignment horizontal="left" wrapText="1" readingOrder="1"/>
    </xf>
    <xf numFmtId="0" fontId="18" fillId="10" borderId="129" xfId="0" applyFont="1" applyFill="1" applyBorder="1" applyAlignment="1">
      <alignment horizontal="left" readingOrder="1"/>
    </xf>
    <xf numFmtId="0" fontId="19" fillId="10" borderId="174" xfId="0" applyFont="1" applyFill="1" applyBorder="1" applyAlignment="1">
      <alignment readingOrder="1"/>
    </xf>
    <xf numFmtId="0" fontId="0" fillId="10" borderId="174" xfId="0" applyFill="1" applyBorder="1" applyAlignment="1">
      <alignment readingOrder="1"/>
    </xf>
    <xf numFmtId="0" fontId="18" fillId="10" borderId="129" xfId="0" applyFont="1" applyFill="1" applyBorder="1" applyAlignment="1">
      <alignment horizontal="right" wrapText="1" indent="1" readingOrder="2"/>
    </xf>
    <xf numFmtId="0" fontId="18" fillId="10" borderId="181" xfId="0" applyFont="1" applyFill="1" applyBorder="1" applyAlignment="1">
      <alignment horizontal="right" wrapText="1" indent="1" readingOrder="2"/>
    </xf>
    <xf numFmtId="0" fontId="18" fillId="9" borderId="58" xfId="0" applyFont="1" applyFill="1" applyBorder="1" applyAlignment="1">
      <alignment horizontal="left" vertical="center" wrapText="1" readingOrder="1"/>
    </xf>
    <xf numFmtId="0" fontId="18" fillId="9" borderId="59" xfId="0" applyFont="1" applyFill="1" applyBorder="1" applyAlignment="1">
      <alignment horizontal="left" vertical="center" wrapText="1" readingOrder="1"/>
    </xf>
    <xf numFmtId="0" fontId="18" fillId="9" borderId="59" xfId="0" applyFont="1" applyFill="1" applyBorder="1" applyAlignment="1">
      <alignment horizontal="left" vertical="center" readingOrder="1"/>
    </xf>
    <xf numFmtId="0" fontId="18" fillId="9" borderId="82" xfId="0" applyFont="1" applyFill="1" applyBorder="1" applyAlignment="1">
      <alignment horizontal="left" vertical="center" readingOrder="1"/>
    </xf>
    <xf numFmtId="167" fontId="115" fillId="9" borderId="82" xfId="22" quotePrefix="1" applyNumberFormat="1" applyFont="1" applyFill="1" applyBorder="1" applyAlignment="1">
      <alignment horizontal="center" vertical="center" wrapText="1"/>
    </xf>
    <xf numFmtId="167" fontId="115" fillId="9" borderId="67" xfId="22" quotePrefix="1" applyNumberFormat="1" applyFont="1" applyFill="1" applyBorder="1" applyAlignment="1">
      <alignment horizontal="center" vertical="center" wrapText="1"/>
    </xf>
    <xf numFmtId="167" fontId="115" fillId="9" borderId="83" xfId="22" quotePrefix="1" applyNumberFormat="1" applyFont="1" applyFill="1" applyBorder="1" applyAlignment="1">
      <alignment horizontal="center" vertical="center" wrapText="1"/>
    </xf>
    <xf numFmtId="167" fontId="115" fillId="9" borderId="60" xfId="22" quotePrefix="1" applyNumberFormat="1" applyFont="1" applyFill="1" applyBorder="1" applyAlignment="1">
      <alignment horizontal="center" vertical="center" wrapText="1"/>
    </xf>
    <xf numFmtId="167" fontId="0" fillId="9" borderId="73" xfId="0" applyNumberFormat="1" applyFill="1" applyBorder="1" applyAlignment="1">
      <alignment horizontal="center" vertical="center" wrapText="1"/>
    </xf>
    <xf numFmtId="167" fontId="0" fillId="9" borderId="58" xfId="0" applyNumberFormat="1" applyFill="1" applyBorder="1" applyAlignment="1">
      <alignment horizontal="center" vertical="center" wrapText="1"/>
    </xf>
    <xf numFmtId="167" fontId="115" fillId="9" borderId="82" xfId="22" quotePrefix="1" applyNumberFormat="1" applyFont="1" applyFill="1" applyBorder="1" applyAlignment="1">
      <alignment horizontal="center" vertical="center"/>
    </xf>
    <xf numFmtId="167" fontId="0" fillId="0" borderId="67" xfId="0" applyNumberFormat="1" applyBorder="1" applyAlignment="1">
      <alignment horizontal="center" vertical="center"/>
    </xf>
    <xf numFmtId="167" fontId="0" fillId="0" borderId="83" xfId="0" applyNumberFormat="1" applyBorder="1" applyAlignment="1">
      <alignment horizontal="center" vertical="center"/>
    </xf>
    <xf numFmtId="167" fontId="18" fillId="9" borderId="83" xfId="0" applyNumberFormat="1" applyFont="1" applyFill="1" applyBorder="1" applyAlignment="1">
      <alignment horizontal="right" vertical="center" wrapText="1" readingOrder="2"/>
    </xf>
    <xf numFmtId="167" fontId="18" fillId="9" borderId="59" xfId="0" applyNumberFormat="1" applyFont="1" applyFill="1" applyBorder="1" applyAlignment="1">
      <alignment horizontal="right" vertical="center" wrapText="1" readingOrder="2"/>
    </xf>
    <xf numFmtId="167" fontId="18" fillId="9" borderId="60" xfId="0" applyNumberFormat="1" applyFont="1" applyFill="1" applyBorder="1" applyAlignment="1">
      <alignment horizontal="right" vertical="center" wrapText="1" readingOrder="2"/>
    </xf>
    <xf numFmtId="0" fontId="123" fillId="0" borderId="8" xfId="0" applyFont="1" applyBorder="1" applyAlignment="1">
      <alignment horizontal="center" vertical="center" wrapText="1" readingOrder="1"/>
    </xf>
    <xf numFmtId="0" fontId="32" fillId="0" borderId="0" xfId="0" applyFont="1" applyAlignment="1">
      <alignment horizontal="center" vertical="center" readingOrder="1"/>
    </xf>
    <xf numFmtId="165" fontId="140" fillId="0" borderId="0" xfId="4" applyNumberFormat="1" applyFont="1" applyAlignment="1">
      <alignment horizontal="center" wrapText="1" readingOrder="1"/>
    </xf>
    <xf numFmtId="165" fontId="141" fillId="0" borderId="0" xfId="4" applyNumberFormat="1" applyFont="1" applyAlignment="1">
      <alignment horizontal="center" wrapText="1" readingOrder="1"/>
    </xf>
    <xf numFmtId="0" fontId="100" fillId="11" borderId="53" xfId="0" applyFont="1" applyFill="1" applyBorder="1" applyAlignment="1">
      <alignment horizontal="center" vertical="center" readingOrder="1"/>
    </xf>
    <xf numFmtId="0" fontId="100" fillId="11" borderId="50" xfId="0" applyFont="1" applyFill="1" applyBorder="1" applyAlignment="1">
      <alignment horizontal="center" vertical="center" readingOrder="1"/>
    </xf>
    <xf numFmtId="0" fontId="0" fillId="0" borderId="50" xfId="0" applyBorder="1" applyAlignment="1">
      <alignment horizontal="center" vertical="center" readingOrder="1"/>
    </xf>
    <xf numFmtId="0" fontId="0" fillId="0" borderId="54" xfId="0" applyBorder="1" applyAlignment="1">
      <alignment horizontal="center" vertical="center" readingOrder="1"/>
    </xf>
    <xf numFmtId="0" fontId="109" fillId="2" borderId="0" xfId="0" applyFont="1" applyFill="1" applyAlignment="1">
      <alignment vertical="center" readingOrder="1"/>
    </xf>
    <xf numFmtId="0" fontId="100" fillId="11" borderId="53" xfId="0" applyFont="1" applyFill="1" applyBorder="1" applyAlignment="1">
      <alignment horizontal="right" vertical="center" readingOrder="2"/>
    </xf>
    <xf numFmtId="0" fontId="0" fillId="0" borderId="50" xfId="0" applyBorder="1" applyAlignment="1">
      <alignment horizontal="right" vertical="center" readingOrder="2"/>
    </xf>
    <xf numFmtId="0" fontId="0" fillId="0" borderId="54" xfId="0" applyBorder="1" applyAlignment="1">
      <alignment horizontal="right" vertical="center" readingOrder="2"/>
    </xf>
    <xf numFmtId="0" fontId="18" fillId="9" borderId="102" xfId="2" applyFont="1" applyFill="1" applyBorder="1" applyAlignment="1">
      <alignment horizontal="center" vertical="center" wrapText="1" readingOrder="1"/>
    </xf>
    <xf numFmtId="0" fontId="0" fillId="9" borderId="102" xfId="0" applyFill="1" applyBorder="1" applyAlignment="1">
      <alignment horizontal="center" vertical="center" wrapText="1" readingOrder="1"/>
    </xf>
    <xf numFmtId="0" fontId="19" fillId="9" borderId="101" xfId="2" applyFont="1" applyFill="1" applyBorder="1" applyAlignment="1">
      <alignment horizontal="center" vertical="center" wrapText="1" readingOrder="1"/>
    </xf>
    <xf numFmtId="0" fontId="0" fillId="9" borderId="101" xfId="0" applyFill="1" applyBorder="1" applyAlignment="1">
      <alignment horizontal="center" vertical="center" wrapText="1" readingOrder="1"/>
    </xf>
    <xf numFmtId="0" fontId="105" fillId="9" borderId="53" xfId="0" applyFont="1" applyFill="1" applyBorder="1" applyAlignment="1">
      <alignment horizontal="center" vertical="center" wrapText="1" readingOrder="1"/>
    </xf>
    <xf numFmtId="0" fontId="0" fillId="0" borderId="50" xfId="0" applyBorder="1" applyAlignment="1">
      <alignment horizontal="center" vertical="center" wrapText="1" readingOrder="1"/>
    </xf>
    <xf numFmtId="0" fontId="0" fillId="0" borderId="54" xfId="0" applyBorder="1" applyAlignment="1">
      <alignment wrapText="1" readingOrder="1"/>
    </xf>
    <xf numFmtId="0" fontId="13" fillId="9" borderId="61" xfId="0" applyFont="1" applyFill="1" applyBorder="1" applyAlignment="1">
      <alignment horizontal="center" vertical="center" wrapText="1" readingOrder="1"/>
    </xf>
    <xf numFmtId="0" fontId="13" fillId="9" borderId="63" xfId="0" applyFont="1" applyFill="1" applyBorder="1" applyAlignment="1">
      <alignment horizontal="center" vertical="center" wrapText="1" readingOrder="1"/>
    </xf>
    <xf numFmtId="0" fontId="0" fillId="0" borderId="0" xfId="0" applyAlignment="1">
      <alignment horizontal="center" vertical="center" wrapText="1" readingOrder="1"/>
    </xf>
    <xf numFmtId="0" fontId="0" fillId="0" borderId="63" xfId="0" applyBorder="1" applyAlignment="1">
      <alignment horizontal="center" vertical="center" wrapText="1" readingOrder="1"/>
    </xf>
    <xf numFmtId="0" fontId="13" fillId="9" borderId="148" xfId="2" applyFont="1" applyFill="1" applyBorder="1" applyAlignment="1">
      <alignment horizontal="center" vertical="center" wrapText="1" readingOrder="1"/>
    </xf>
    <xf numFmtId="0" fontId="0" fillId="9" borderId="148" xfId="0" applyFill="1" applyBorder="1" applyAlignment="1">
      <alignment horizontal="center" vertical="center" wrapText="1" readingOrder="1"/>
    </xf>
    <xf numFmtId="0" fontId="13" fillId="9" borderId="102" xfId="2" applyFont="1" applyFill="1" applyBorder="1" applyAlignment="1">
      <alignment horizontal="center" vertical="center" wrapText="1" readingOrder="1"/>
    </xf>
    <xf numFmtId="0" fontId="75" fillId="9" borderId="102" xfId="2" applyFont="1" applyFill="1" applyBorder="1" applyAlignment="1">
      <alignment horizontal="center" vertical="center" wrapText="1" readingOrder="1"/>
    </xf>
    <xf numFmtId="0" fontId="17" fillId="9" borderId="52" xfId="0" applyFont="1" applyFill="1" applyBorder="1" applyAlignment="1">
      <alignment horizontal="center" vertical="center" wrapText="1" readingOrder="1"/>
    </xf>
    <xf numFmtId="0" fontId="17" fillId="9" borderId="62" xfId="0" applyFont="1" applyFill="1" applyBorder="1" applyAlignment="1">
      <alignment horizontal="center" vertical="center" wrapText="1" readingOrder="1"/>
    </xf>
    <xf numFmtId="0" fontId="17" fillId="9" borderId="0" xfId="0" applyFont="1" applyFill="1" applyAlignment="1">
      <alignment horizontal="center" vertical="center" wrapText="1" readingOrder="1"/>
    </xf>
    <xf numFmtId="0" fontId="17" fillId="9" borderId="64" xfId="0" applyFont="1" applyFill="1" applyBorder="1" applyAlignment="1">
      <alignment horizontal="center" vertical="center" wrapText="1" readingOrder="1"/>
    </xf>
    <xf numFmtId="0" fontId="0" fillId="0" borderId="64" xfId="0" applyBorder="1" applyAlignment="1">
      <alignment horizontal="center" vertical="center" wrapText="1" readingOrder="1"/>
    </xf>
    <xf numFmtId="0" fontId="19" fillId="9" borderId="150" xfId="2" applyFont="1" applyFill="1" applyBorder="1" applyAlignment="1">
      <alignment horizontal="center" readingOrder="2"/>
    </xf>
    <xf numFmtId="0" fontId="19" fillId="0" borderId="52" xfId="0" applyFont="1" applyBorder="1" applyAlignment="1">
      <alignment horizontal="center" readingOrder="2"/>
    </xf>
    <xf numFmtId="0" fontId="19" fillId="0" borderId="149" xfId="0" applyFont="1" applyBorder="1" applyAlignment="1">
      <alignment horizontal="center" readingOrder="2"/>
    </xf>
    <xf numFmtId="0" fontId="18" fillId="9" borderId="104" xfId="0" applyFont="1" applyFill="1" applyBorder="1" applyAlignment="1">
      <alignment horizontal="center" vertical="center" wrapText="1" readingOrder="1"/>
    </xf>
    <xf numFmtId="0" fontId="18" fillId="0" borderId="0" xfId="0" applyFont="1" applyAlignment="1">
      <alignment horizontal="center" vertical="center" wrapText="1" readingOrder="1"/>
    </xf>
    <xf numFmtId="0" fontId="18" fillId="0" borderId="81" xfId="0" applyFont="1" applyBorder="1" applyAlignment="1">
      <alignment horizontal="center" vertical="center" wrapText="1" readingOrder="1"/>
    </xf>
    <xf numFmtId="0" fontId="18" fillId="0" borderId="104" xfId="0" applyFont="1" applyBorder="1" applyAlignment="1">
      <alignment horizontal="center" vertical="center" wrapText="1" readingOrder="1"/>
    </xf>
    <xf numFmtId="0" fontId="18" fillId="0" borderId="87" xfId="0" applyFont="1" applyBorder="1" applyAlignment="1">
      <alignment horizontal="center" vertical="center" wrapText="1" readingOrder="1"/>
    </xf>
    <xf numFmtId="0" fontId="18" fillId="0" borderId="49" xfId="0" applyFont="1" applyBorder="1" applyAlignment="1">
      <alignment horizontal="center" vertical="center" wrapText="1" readingOrder="1"/>
    </xf>
    <xf numFmtId="0" fontId="18" fillId="0" borderId="86" xfId="0" applyFont="1" applyBorder="1" applyAlignment="1">
      <alignment horizontal="center" vertical="center" wrapText="1" readingOrder="1"/>
    </xf>
    <xf numFmtId="0" fontId="18" fillId="9" borderId="85" xfId="0" applyFont="1" applyFill="1" applyBorder="1" applyAlignment="1">
      <alignment horizontal="center" vertical="center" wrapText="1" readingOrder="1"/>
    </xf>
    <xf numFmtId="0" fontId="18" fillId="0" borderId="78" xfId="0" applyFont="1" applyBorder="1" applyAlignment="1">
      <alignment horizontal="center" vertical="center" wrapText="1" readingOrder="1"/>
    </xf>
    <xf numFmtId="0" fontId="18" fillId="0" borderId="84" xfId="0" applyFont="1" applyBorder="1" applyAlignment="1">
      <alignment horizontal="center" vertical="center" wrapText="1" readingOrder="1"/>
    </xf>
    <xf numFmtId="165" fontId="118" fillId="2" borderId="63" xfId="4" applyNumberFormat="1" applyFont="1" applyFill="1" applyBorder="1" applyAlignment="1">
      <alignment horizontal="center" vertical="center" readingOrder="1"/>
    </xf>
    <xf numFmtId="0" fontId="18" fillId="10" borderId="182" xfId="0" applyFont="1" applyFill="1" applyBorder="1" applyAlignment="1">
      <alignment horizontal="center" vertical="center" wrapText="1" readingOrder="1"/>
    </xf>
    <xf numFmtId="0" fontId="18" fillId="10" borderId="132" xfId="0" applyFont="1" applyFill="1" applyBorder="1" applyAlignment="1">
      <alignment horizontal="center" vertical="center" wrapText="1" readingOrder="1"/>
    </xf>
    <xf numFmtId="0" fontId="0" fillId="0" borderId="132" xfId="0" applyBorder="1" applyAlignment="1">
      <alignment horizontal="center" vertical="center" readingOrder="1"/>
    </xf>
    <xf numFmtId="0" fontId="0" fillId="0" borderId="183" xfId="0" applyBorder="1" applyAlignment="1">
      <alignment horizontal="center" vertical="center" readingOrder="1"/>
    </xf>
    <xf numFmtId="165" fontId="118" fillId="0" borderId="63" xfId="4" applyNumberFormat="1" applyFont="1" applyBorder="1" applyAlignment="1">
      <alignment horizontal="center" vertical="center" readingOrder="2"/>
    </xf>
    <xf numFmtId="0" fontId="105" fillId="9" borderId="61" xfId="0" applyFont="1" applyFill="1" applyBorder="1" applyAlignment="1">
      <alignment horizontal="center" vertical="center" wrapText="1" readingOrder="1"/>
    </xf>
    <xf numFmtId="0" fontId="0" fillId="0" borderId="62" xfId="0" applyBorder="1" applyAlignment="1">
      <alignment vertical="center" wrapText="1" readingOrder="1"/>
    </xf>
    <xf numFmtId="0" fontId="0" fillId="0" borderId="75" xfId="0" applyBorder="1" applyAlignment="1">
      <alignment vertical="center" wrapText="1" readingOrder="1"/>
    </xf>
    <xf numFmtId="0" fontId="0" fillId="0" borderId="51" xfId="0" applyBorder="1" applyAlignment="1">
      <alignment vertical="center" wrapText="1" readingOrder="1"/>
    </xf>
    <xf numFmtId="0" fontId="0" fillId="0" borderId="74" xfId="0" applyBorder="1" applyAlignment="1">
      <alignment vertical="center" wrapText="1" readingOrder="1"/>
    </xf>
    <xf numFmtId="0" fontId="19" fillId="10" borderId="175" xfId="0" applyFont="1" applyFill="1" applyBorder="1" applyAlignment="1">
      <alignment horizontal="left" vertical="center" wrapText="1" indent="2" readingOrder="1"/>
    </xf>
    <xf numFmtId="0" fontId="19" fillId="10" borderId="131" xfId="0" applyFont="1" applyFill="1" applyBorder="1" applyAlignment="1">
      <alignment horizontal="left" vertical="center" wrapText="1" indent="2" readingOrder="1"/>
    </xf>
    <xf numFmtId="0" fontId="19" fillId="10" borderId="180" xfId="0" applyFont="1" applyFill="1" applyBorder="1" applyAlignment="1">
      <alignment horizontal="left" vertical="center" wrapText="1" indent="2" readingOrder="1"/>
    </xf>
    <xf numFmtId="0" fontId="19" fillId="10" borderId="175" xfId="0" applyFont="1" applyFill="1" applyBorder="1" applyAlignment="1">
      <alignment horizontal="right" vertical="center" wrapText="1" indent="1" readingOrder="2"/>
    </xf>
    <xf numFmtId="0" fontId="0" fillId="0" borderId="131" xfId="0" applyBorder="1" applyAlignment="1">
      <alignment horizontal="right" vertical="center" indent="1"/>
    </xf>
    <xf numFmtId="0" fontId="0" fillId="0" borderId="180" xfId="0" applyBorder="1" applyAlignment="1">
      <alignment horizontal="right" vertical="center" indent="1"/>
    </xf>
    <xf numFmtId="0" fontId="19" fillId="10" borderId="175" xfId="0" applyFont="1" applyFill="1" applyBorder="1" applyAlignment="1">
      <alignment horizontal="left" vertical="center" wrapText="1" indent="3" readingOrder="1"/>
    </xf>
    <xf numFmtId="0" fontId="19" fillId="10" borderId="131" xfId="0" applyFont="1" applyFill="1" applyBorder="1" applyAlignment="1">
      <alignment horizontal="left" vertical="center" wrapText="1" indent="3" readingOrder="1"/>
    </xf>
    <xf numFmtId="0" fontId="19" fillId="10" borderId="180" xfId="0" applyFont="1" applyFill="1" applyBorder="1" applyAlignment="1">
      <alignment horizontal="left" vertical="center" wrapText="1" indent="3" readingOrder="1"/>
    </xf>
    <xf numFmtId="0" fontId="19" fillId="10" borderId="175" xfId="0" applyFont="1" applyFill="1" applyBorder="1" applyAlignment="1">
      <alignment horizontal="right" vertical="center" wrapText="1" indent="2" readingOrder="2"/>
    </xf>
    <xf numFmtId="0" fontId="0" fillId="0" borderId="131" xfId="0" applyBorder="1" applyAlignment="1">
      <alignment horizontal="right" vertical="center" indent="2"/>
    </xf>
    <xf numFmtId="0" fontId="0" fillId="0" borderId="180" xfId="0" applyBorder="1" applyAlignment="1">
      <alignment horizontal="right" vertical="center" indent="2"/>
    </xf>
    <xf numFmtId="0" fontId="75" fillId="2" borderId="199" xfId="0" applyFont="1" applyFill="1" applyBorder="1" applyAlignment="1">
      <alignment vertical="center" readingOrder="1"/>
    </xf>
    <xf numFmtId="0" fontId="0" fillId="0" borderId="200" xfId="0" applyBorder="1" applyAlignment="1">
      <alignment vertical="center" readingOrder="1"/>
    </xf>
    <xf numFmtId="0" fontId="18" fillId="10" borderId="173" xfId="0" applyFont="1" applyFill="1" applyBorder="1" applyAlignment="1">
      <alignment horizontal="left" vertical="center" wrapText="1" indent="1" readingOrder="1"/>
    </xf>
    <xf numFmtId="0" fontId="18" fillId="10" borderId="129" xfId="0" applyFont="1" applyFill="1" applyBorder="1" applyAlignment="1">
      <alignment horizontal="left" vertical="center" wrapText="1" indent="1" readingOrder="1"/>
    </xf>
    <xf numFmtId="0" fontId="19" fillId="10" borderId="129" xfId="0" applyFont="1" applyFill="1" applyBorder="1" applyAlignment="1">
      <alignment horizontal="left" vertical="center" wrapText="1" indent="1" readingOrder="1"/>
    </xf>
    <xf numFmtId="0" fontId="0" fillId="0" borderId="129" xfId="0" applyBorder="1" applyAlignment="1">
      <alignment horizontal="left" vertical="center" indent="1" readingOrder="1"/>
    </xf>
    <xf numFmtId="0" fontId="0" fillId="0" borderId="181" xfId="0" applyBorder="1" applyAlignment="1">
      <alignment horizontal="left" vertical="center" indent="1" readingOrder="1"/>
    </xf>
    <xf numFmtId="0" fontId="75" fillId="0" borderId="199" xfId="0" applyFont="1" applyBorder="1" applyAlignment="1">
      <alignment vertical="center" readingOrder="1"/>
    </xf>
    <xf numFmtId="0" fontId="91" fillId="2" borderId="0" xfId="23" applyFont="1" applyFill="1" applyAlignment="1">
      <alignment horizontal="center"/>
    </xf>
    <xf numFmtId="0" fontId="154" fillId="17" borderId="82" xfId="0" applyFont="1" applyFill="1" applyBorder="1" applyAlignment="1">
      <alignment horizontal="center" vertical="center"/>
    </xf>
    <xf numFmtId="0" fontId="154" fillId="17" borderId="67" xfId="0" applyFont="1" applyFill="1" applyBorder="1" applyAlignment="1">
      <alignment horizontal="center" vertical="center"/>
    </xf>
    <xf numFmtId="0" fontId="154" fillId="17" borderId="83" xfId="0" applyFont="1" applyFill="1" applyBorder="1" applyAlignment="1">
      <alignment horizontal="center" vertical="center"/>
    </xf>
    <xf numFmtId="0" fontId="32" fillId="0" borderId="0" xfId="0" applyFont="1" applyAlignment="1">
      <alignment horizontal="center" vertical="center" wrapText="1" readingOrder="1"/>
    </xf>
    <xf numFmtId="0" fontId="71" fillId="0" borderId="8" xfId="0" applyFont="1" applyBorder="1" applyAlignment="1">
      <alignment horizontal="center" vertical="center" wrapText="1" readingOrder="2"/>
    </xf>
    <xf numFmtId="0" fontId="118" fillId="3" borderId="16" xfId="0" applyFont="1" applyFill="1" applyBorder="1" applyAlignment="1">
      <alignment horizontal="center" vertical="center"/>
    </xf>
    <xf numFmtId="0" fontId="118" fillId="3" borderId="18" xfId="0" applyFont="1" applyFill="1" applyBorder="1" applyAlignment="1">
      <alignment horizontal="center" vertical="center"/>
    </xf>
    <xf numFmtId="0" fontId="63" fillId="3" borderId="16" xfId="0" applyFont="1" applyFill="1" applyBorder="1" applyAlignment="1">
      <alignment horizontal="center" vertical="center"/>
    </xf>
    <xf numFmtId="0" fontId="63" fillId="3" borderId="18" xfId="0" applyFont="1" applyFill="1" applyBorder="1" applyAlignment="1">
      <alignment horizontal="center" vertical="center"/>
    </xf>
    <xf numFmtId="0" fontId="17" fillId="9" borderId="17" xfId="0" quotePrefix="1" applyFont="1" applyFill="1" applyBorder="1" applyAlignment="1">
      <alignment horizontal="center" vertical="center" wrapText="1" readingOrder="2"/>
    </xf>
    <xf numFmtId="0" fontId="14" fillId="9" borderId="17" xfId="0" applyFont="1" applyFill="1" applyBorder="1" applyAlignment="1">
      <alignment horizontal="center" vertical="center" wrapText="1" readingOrder="2"/>
    </xf>
    <xf numFmtId="0" fontId="14" fillId="9" borderId="18" xfId="0" applyFont="1" applyFill="1" applyBorder="1" applyAlignment="1">
      <alignment horizontal="center" vertical="center" wrapText="1" readingOrder="2"/>
    </xf>
    <xf numFmtId="2" fontId="13" fillId="9" borderId="16" xfId="0" applyNumberFormat="1" applyFont="1" applyFill="1" applyBorder="1" applyAlignment="1">
      <alignment horizontal="left" vertical="center" wrapText="1"/>
    </xf>
    <xf numFmtId="0" fontId="14" fillId="9" borderId="17" xfId="0" applyFont="1" applyFill="1" applyBorder="1" applyAlignment="1">
      <alignment horizontal="left" vertical="center" wrapText="1"/>
    </xf>
    <xf numFmtId="0" fontId="90" fillId="2" borderId="20" xfId="9" applyFont="1" applyFill="1" applyBorder="1" applyAlignment="1">
      <alignment horizontal="center"/>
    </xf>
    <xf numFmtId="0" fontId="25" fillId="2" borderId="20" xfId="0" applyFont="1" applyFill="1" applyBorder="1" applyAlignment="1">
      <alignment horizontal="center"/>
    </xf>
    <xf numFmtId="0" fontId="90" fillId="2" borderId="17" xfId="9" applyFont="1" applyFill="1" applyBorder="1" applyAlignment="1">
      <alignment horizontal="center"/>
    </xf>
    <xf numFmtId="0" fontId="25" fillId="2" borderId="17" xfId="0" applyFont="1" applyFill="1" applyBorder="1" applyAlignment="1">
      <alignment horizontal="center"/>
    </xf>
    <xf numFmtId="0" fontId="91" fillId="2" borderId="0" xfId="9" applyFont="1" applyFill="1" applyAlignment="1">
      <alignment horizontal="center"/>
    </xf>
    <xf numFmtId="0" fontId="25" fillId="2" borderId="0" xfId="0" applyFont="1" applyFill="1" applyAlignment="1">
      <alignment horizontal="center"/>
    </xf>
    <xf numFmtId="0" fontId="63" fillId="3" borderId="26" xfId="0" applyFont="1" applyFill="1" applyBorder="1" applyAlignment="1">
      <alignment horizontal="center" vertical="center"/>
    </xf>
    <xf numFmtId="0" fontId="63" fillId="3" borderId="27" xfId="0" applyFont="1" applyFill="1" applyBorder="1" applyAlignment="1">
      <alignment horizontal="center" vertical="center"/>
    </xf>
    <xf numFmtId="0" fontId="0" fillId="0" borderId="8" xfId="0" applyBorder="1" applyAlignment="1">
      <alignment horizontal="center" vertical="center" wrapText="1" readingOrder="2"/>
    </xf>
    <xf numFmtId="0" fontId="32" fillId="0" borderId="10" xfId="0" applyFont="1" applyBorder="1" applyAlignment="1">
      <alignment horizontal="center" vertical="center" wrapText="1" readingOrder="1"/>
    </xf>
    <xf numFmtId="0" fontId="0" fillId="0" borderId="10" xfId="0" applyBorder="1" applyAlignment="1">
      <alignment horizontal="center" vertical="center" wrapText="1" readingOrder="1"/>
    </xf>
    <xf numFmtId="0" fontId="63" fillId="9" borderId="26" xfId="0" applyFont="1" applyFill="1" applyBorder="1" applyAlignment="1">
      <alignment horizontal="center" vertical="center"/>
    </xf>
    <xf numFmtId="0" fontId="63" fillId="9" borderId="30" xfId="0" applyFont="1" applyFill="1" applyBorder="1" applyAlignment="1">
      <alignment horizontal="center" vertical="center"/>
    </xf>
    <xf numFmtId="0" fontId="63" fillId="9" borderId="27" xfId="0" applyFont="1" applyFill="1" applyBorder="1" applyAlignment="1">
      <alignment horizontal="center" vertical="center"/>
    </xf>
    <xf numFmtId="0" fontId="26" fillId="9" borderId="20" xfId="0" applyFont="1" applyFill="1" applyBorder="1" applyAlignment="1">
      <alignment horizontal="right" vertical="center" wrapText="1" readingOrder="2"/>
    </xf>
    <xf numFmtId="0" fontId="71" fillId="0" borderId="8" xfId="0" applyFont="1" applyBorder="1" applyAlignment="1">
      <alignment horizontal="center" vertical="center" wrapText="1" readingOrder="1"/>
    </xf>
    <xf numFmtId="0" fontId="32" fillId="0" borderId="10" xfId="0" applyFont="1" applyBorder="1" applyAlignment="1">
      <alignment horizontal="center" vertical="center" readingOrder="1"/>
    </xf>
    <xf numFmtId="0" fontId="39" fillId="2" borderId="0" xfId="0" applyFont="1" applyFill="1" applyAlignment="1">
      <alignment vertical="center" readingOrder="2"/>
    </xf>
    <xf numFmtId="0" fontId="158" fillId="14" borderId="0" xfId="0" applyFont="1" applyFill="1" applyAlignment="1">
      <alignment horizontal="left" vertical="top" wrapText="1"/>
    </xf>
    <xf numFmtId="0" fontId="160" fillId="15" borderId="0" xfId="0" applyFont="1" applyFill="1" applyAlignment="1">
      <alignment horizontal="left" vertical="top" wrapText="1"/>
    </xf>
    <xf numFmtId="0" fontId="18" fillId="9" borderId="85" xfId="0" applyFont="1" applyFill="1" applyBorder="1" applyAlignment="1">
      <alignment horizontal="center" vertical="center" wrapText="1"/>
    </xf>
    <xf numFmtId="0" fontId="18" fillId="0" borderId="78" xfId="0" applyFont="1" applyBorder="1" applyAlignment="1">
      <alignment horizontal="center" vertical="center" wrapText="1"/>
    </xf>
    <xf numFmtId="0" fontId="18" fillId="0" borderId="84" xfId="0" applyFont="1" applyBorder="1" applyAlignment="1">
      <alignment horizontal="center" vertical="center" wrapText="1"/>
    </xf>
    <xf numFmtId="0" fontId="18" fillId="0" borderId="104" xfId="0" applyFont="1" applyBorder="1" applyAlignment="1">
      <alignment horizontal="center" vertical="center" wrapText="1"/>
    </xf>
    <xf numFmtId="0" fontId="18" fillId="0" borderId="0" xfId="0" applyFont="1" applyAlignment="1">
      <alignment horizontal="center" vertical="center" wrapText="1"/>
    </xf>
    <xf numFmtId="0" fontId="18" fillId="0" borderId="81" xfId="0" applyFont="1" applyBorder="1" applyAlignment="1">
      <alignment horizontal="center" vertical="center" wrapText="1"/>
    </xf>
    <xf numFmtId="0" fontId="18" fillId="9" borderId="113" xfId="0" applyFont="1" applyFill="1" applyBorder="1" applyAlignment="1">
      <alignment horizontal="center" vertical="center" wrapText="1" readingOrder="2"/>
    </xf>
    <xf numFmtId="0" fontId="0" fillId="0" borderId="107" xfId="0" applyBorder="1" applyAlignment="1">
      <alignment vertical="center" readingOrder="2"/>
    </xf>
    <xf numFmtId="0" fontId="0" fillId="0" borderId="106" xfId="0" applyBorder="1" applyAlignment="1">
      <alignment vertical="center" readingOrder="2"/>
    </xf>
    <xf numFmtId="0" fontId="18" fillId="9" borderId="339" xfId="0" applyFont="1" applyFill="1" applyBorder="1" applyAlignment="1">
      <alignment horizontal="center" vertical="center" wrapText="1" readingOrder="1"/>
    </xf>
    <xf numFmtId="0" fontId="0" fillId="0" borderId="164" xfId="0" applyBorder="1" applyAlignment="1">
      <alignment vertical="center" readingOrder="1"/>
    </xf>
    <xf numFmtId="0" fontId="0" fillId="0" borderId="165" xfId="0" applyBorder="1" applyAlignment="1">
      <alignment vertical="center" readingOrder="1"/>
    </xf>
    <xf numFmtId="0" fontId="18" fillId="9" borderId="340" xfId="0" applyFont="1" applyFill="1" applyBorder="1" applyAlignment="1">
      <alignment horizontal="center" vertical="center" wrapText="1" readingOrder="1"/>
    </xf>
    <xf numFmtId="0" fontId="0" fillId="0" borderId="304" xfId="0" applyBorder="1" applyAlignment="1">
      <alignment horizontal="center" vertical="center" readingOrder="1"/>
    </xf>
    <xf numFmtId="0" fontId="18" fillId="9" borderId="304" xfId="0" applyFont="1" applyFill="1" applyBorder="1" applyAlignment="1">
      <alignment horizontal="center" vertical="center" wrapText="1" readingOrder="2"/>
    </xf>
    <xf numFmtId="0" fontId="0" fillId="0" borderId="304" xfId="0" applyBorder="1" applyAlignment="1">
      <alignment horizontal="center" vertical="center" readingOrder="2"/>
    </xf>
    <xf numFmtId="0" fontId="0" fillId="0" borderId="305" xfId="0" applyBorder="1" applyAlignment="1">
      <alignment horizontal="center" vertical="center" readingOrder="2"/>
    </xf>
    <xf numFmtId="0" fontId="18" fillId="9" borderId="341" xfId="0" applyFont="1" applyFill="1" applyBorder="1" applyAlignment="1">
      <alignment horizontal="center" vertical="center" wrapText="1" readingOrder="1"/>
    </xf>
    <xf numFmtId="0" fontId="0" fillId="0" borderId="342" xfId="0" applyBorder="1" applyAlignment="1">
      <alignment horizontal="center" vertical="center" readingOrder="1"/>
    </xf>
    <xf numFmtId="0" fontId="18" fillId="9" borderId="342" xfId="0" applyFont="1" applyFill="1" applyBorder="1" applyAlignment="1">
      <alignment horizontal="center" vertical="center" wrapText="1" readingOrder="1"/>
    </xf>
    <xf numFmtId="0" fontId="0" fillId="0" borderId="343" xfId="0" applyBorder="1" applyAlignment="1">
      <alignment horizontal="center" vertical="center" readingOrder="1"/>
    </xf>
    <xf numFmtId="0" fontId="18" fillId="9" borderId="61" xfId="0" applyFont="1" applyFill="1" applyBorder="1" applyAlignment="1">
      <alignment horizontal="center" vertical="center" wrapText="1" readingOrder="1"/>
    </xf>
    <xf numFmtId="0" fontId="18" fillId="9" borderId="52" xfId="0" applyFont="1" applyFill="1" applyBorder="1" applyAlignment="1">
      <alignment horizontal="center" vertical="center" wrapText="1" readingOrder="1"/>
    </xf>
    <xf numFmtId="0" fontId="18" fillId="9" borderId="62" xfId="0" applyFont="1" applyFill="1" applyBorder="1" applyAlignment="1">
      <alignment horizontal="center" vertical="center" wrapText="1" readingOrder="1"/>
    </xf>
    <xf numFmtId="0" fontId="18" fillId="9" borderId="63" xfId="0" applyFont="1" applyFill="1" applyBorder="1" applyAlignment="1">
      <alignment horizontal="center" vertical="center" wrapText="1" readingOrder="1"/>
    </xf>
    <xf numFmtId="0" fontId="18" fillId="9" borderId="0" xfId="0" applyFont="1" applyFill="1" applyBorder="1" applyAlignment="1">
      <alignment horizontal="center" vertical="center" wrapText="1" readingOrder="1"/>
    </xf>
    <xf numFmtId="0" fontId="18" fillId="9" borderId="64" xfId="0" applyFont="1" applyFill="1" applyBorder="1" applyAlignment="1">
      <alignment horizontal="center" vertical="center" wrapText="1" readingOrder="1"/>
    </xf>
    <xf numFmtId="0" fontId="18" fillId="9" borderId="65" xfId="0" applyFont="1" applyFill="1" applyBorder="1" applyAlignment="1">
      <alignment horizontal="center" vertical="center" wrapText="1" readingOrder="1"/>
    </xf>
    <xf numFmtId="0" fontId="18" fillId="9" borderId="49" xfId="0" applyFont="1" applyFill="1" applyBorder="1" applyAlignment="1">
      <alignment horizontal="center" vertical="center" wrapText="1" readingOrder="1"/>
    </xf>
    <xf numFmtId="0" fontId="18" fillId="9" borderId="76" xfId="0" applyFont="1" applyFill="1" applyBorder="1" applyAlignment="1">
      <alignment horizontal="center" vertical="center" wrapText="1" readingOrder="1"/>
    </xf>
    <xf numFmtId="0" fontId="0" fillId="9" borderId="61" xfId="0" applyFill="1" applyBorder="1" applyAlignment="1">
      <alignment horizontal="center" vertical="center" readingOrder="1"/>
    </xf>
    <xf numFmtId="0" fontId="0" fillId="9" borderId="52" xfId="0" applyFill="1" applyBorder="1" applyAlignment="1">
      <alignment horizontal="center" vertical="center" readingOrder="1"/>
    </xf>
    <xf numFmtId="0" fontId="0" fillId="9" borderId="62" xfId="0" applyFill="1" applyBorder="1" applyAlignment="1">
      <alignment horizontal="center" vertical="center" readingOrder="1"/>
    </xf>
    <xf numFmtId="0" fontId="0" fillId="9" borderId="63" xfId="0" applyFill="1" applyBorder="1" applyAlignment="1">
      <alignment horizontal="center" vertical="center" readingOrder="1"/>
    </xf>
    <xf numFmtId="0" fontId="0" fillId="9" borderId="0" xfId="0" applyFill="1" applyBorder="1" applyAlignment="1">
      <alignment horizontal="center" vertical="center" readingOrder="1"/>
    </xf>
    <xf numFmtId="0" fontId="0" fillId="9" borderId="64" xfId="0" applyFill="1" applyBorder="1" applyAlignment="1">
      <alignment horizontal="center" vertical="center" readingOrder="1"/>
    </xf>
    <xf numFmtId="0" fontId="0" fillId="9" borderId="184" xfId="0" applyFill="1" applyBorder="1" applyAlignment="1">
      <alignment horizontal="center" vertical="center" readingOrder="1"/>
    </xf>
    <xf numFmtId="0" fontId="0" fillId="9" borderId="185" xfId="0" applyFill="1" applyBorder="1" applyAlignment="1">
      <alignment horizontal="center" vertical="center" readingOrder="1"/>
    </xf>
    <xf numFmtId="0" fontId="0" fillId="9" borderId="344" xfId="0" applyFill="1" applyBorder="1" applyAlignment="1">
      <alignment horizontal="center" vertical="center" readingOrder="1"/>
    </xf>
  </cellXfs>
  <cellStyles count="27">
    <cellStyle name="Hyperlink" xfId="1" builtinId="8"/>
    <cellStyle name="MS_Arabic" xfId="4"/>
    <cellStyle name="Normal" xfId="0" builtinId="0"/>
    <cellStyle name="Normal 10" xfId="14"/>
    <cellStyle name="Normal 10 2" xfId="21"/>
    <cellStyle name="Normal 10 3" xfId="22"/>
    <cellStyle name="Normal 10 4" xfId="26"/>
    <cellStyle name="Normal 11" xfId="20"/>
    <cellStyle name="Normal 2" xfId="2"/>
    <cellStyle name="Normal 2 3" xfId="12"/>
    <cellStyle name="Normal 3" xfId="5"/>
    <cellStyle name="Normal 3 2" xfId="6"/>
    <cellStyle name="Normal 3 2 2" xfId="17"/>
    <cellStyle name="Normal 3 3" xfId="16"/>
    <cellStyle name="Normal 4" xfId="7"/>
    <cellStyle name="Normal 5" xfId="9"/>
    <cellStyle name="Normal 5 2" xfId="18"/>
    <cellStyle name="Normal 5 3" xfId="23"/>
    <cellStyle name="Normal 6" xfId="10"/>
    <cellStyle name="Normal 6 2" xfId="19"/>
    <cellStyle name="Normal 6 3" xfId="24"/>
    <cellStyle name="Normal 6 3 2" xfId="25"/>
    <cellStyle name="Normal 7" xfId="11"/>
    <cellStyle name="Normal 8" xfId="15"/>
    <cellStyle name="Normal 9" xfId="13"/>
    <cellStyle name="Normal_s-2" xfId="3"/>
    <cellStyle name="Percent 2" xfId="8"/>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3DEF2"/>
      <color rgb="FF0000FF"/>
      <color rgb="FFFFCC66"/>
      <color rgb="FF00FF00"/>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gif"/></Relationships>
</file>

<file path=xl/drawings/_rels/drawing4.xml.rels><?xml version="1.0" encoding="UTF-8" standalone="yes"?>
<Relationships xmlns="http://schemas.openxmlformats.org/package/2006/relationships"><Relationship Id="rId1" Type="http://schemas.openxmlformats.org/officeDocument/2006/relationships/image" Target="../media/image5.gif"/></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115455</xdr:colOff>
      <xdr:row>97</xdr:row>
      <xdr:rowOff>34637</xdr:rowOff>
    </xdr:from>
    <xdr:to>
      <xdr:col>2</xdr:col>
      <xdr:colOff>1971892</xdr:colOff>
      <xdr:row>131</xdr:row>
      <xdr:rowOff>35038</xdr:rowOff>
    </xdr:to>
    <xdr:pic>
      <xdr:nvPicPr>
        <xdr:cNvPr id="112" name="Picture 111">
          <a:extLst>
            <a:ext uri="{FF2B5EF4-FFF2-40B4-BE49-F238E27FC236}">
              <a16:creationId xmlns:a16="http://schemas.microsoft.com/office/drawing/2014/main" xmlns="" id="{89D168D1-14D5-7396-88CB-3464A9006E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7364" y="19292455"/>
          <a:ext cx="9132454" cy="5496038"/>
        </a:xfrm>
        <a:prstGeom prst="rect">
          <a:avLst/>
        </a:prstGeom>
        <a:ln>
          <a:solidFill>
            <a:schemeClr val="tx2"/>
          </a:solidFill>
        </a:ln>
      </xdr:spPr>
    </xdr:pic>
    <xdr:clientData/>
  </xdr:twoCellAnchor>
  <xdr:twoCellAnchor editAs="oneCell">
    <xdr:from>
      <xdr:col>0</xdr:col>
      <xdr:colOff>458428</xdr:colOff>
      <xdr:row>60</xdr:row>
      <xdr:rowOff>59285</xdr:rowOff>
    </xdr:from>
    <xdr:to>
      <xdr:col>3</xdr:col>
      <xdr:colOff>69843</xdr:colOff>
      <xdr:row>97</xdr:row>
      <xdr:rowOff>36284</xdr:rowOff>
    </xdr:to>
    <xdr:pic>
      <xdr:nvPicPr>
        <xdr:cNvPr id="20" name="Picture 19">
          <a:extLst>
            <a:ext uri="{FF2B5EF4-FFF2-40B4-BE49-F238E27FC236}">
              <a16:creationId xmlns:a16="http://schemas.microsoft.com/office/drawing/2014/main" xmlns="" id="{4A2C95E0-FC65-C827-7E62-80ADD0AF8A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8428" y="13548499"/>
          <a:ext cx="9828571" cy="601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22</xdr:col>
      <xdr:colOff>149803</xdr:colOff>
      <xdr:row>0</xdr:row>
      <xdr:rowOff>34639</xdr:rowOff>
    </xdr:from>
    <xdr:ext cx="1861702" cy="467588"/>
    <xdr:sp macro="" textlink="">
      <xdr:nvSpPr>
        <xdr:cNvPr id="7" name="Rectangle 6">
          <a:extLst>
            <a:ext uri="{FF2B5EF4-FFF2-40B4-BE49-F238E27FC236}">
              <a16:creationId xmlns:a16="http://schemas.microsoft.com/office/drawing/2014/main" xmlns="" id="{00000000-0008-0000-0400-000007000000}"/>
            </a:ext>
          </a:extLst>
        </xdr:cNvPr>
        <xdr:cNvSpPr/>
      </xdr:nvSpPr>
      <xdr:spPr>
        <a:xfrm>
          <a:off x="4083628" y="34639"/>
          <a:ext cx="1861702" cy="467588"/>
        </a:xfrm>
        <a:prstGeom prst="rect">
          <a:avLst/>
        </a:prstGeom>
        <a:noFill/>
      </xdr:spPr>
      <xdr:txBody>
        <a:bodyPr wrap="square" lIns="91440" tIns="45720" rIns="91440" bIns="45720">
          <a:noAutofit/>
        </a:bodyPr>
        <a:lstStyle/>
        <a:p>
          <a:pPr algn="ctr"/>
          <a:r>
            <a:rPr lang="ar-QA" sz="1200" b="1" cap="none" spc="0">
              <a:ln w="0"/>
              <a:solidFill>
                <a:schemeClr val="tx1"/>
              </a:solidFill>
              <a:effectLst>
                <a:outerShdw blurRad="38100" dist="19050" dir="2700000" algn="tl" rotWithShape="0">
                  <a:schemeClr val="dk1">
                    <a:alpha val="40000"/>
                  </a:schemeClr>
                </a:outerShdw>
              </a:effectLst>
            </a:rPr>
            <a:t>دولة</a:t>
          </a:r>
          <a:r>
            <a:rPr lang="ar-QA" sz="1200" b="1" cap="none" spc="0" baseline="0">
              <a:ln w="0"/>
              <a:solidFill>
                <a:schemeClr val="tx1"/>
              </a:solidFill>
              <a:effectLst>
                <a:outerShdw blurRad="38100" dist="19050" dir="2700000" algn="tl" rotWithShape="0">
                  <a:schemeClr val="dk1">
                    <a:alpha val="40000"/>
                  </a:schemeClr>
                </a:outerShdw>
              </a:effectLst>
            </a:rPr>
            <a:t> قطر</a:t>
          </a:r>
        </a:p>
        <a:p>
          <a:pPr algn="ctr"/>
          <a:r>
            <a:rPr lang="en-US" sz="1200" b="1" cap="none" spc="0" baseline="0">
              <a:ln w="0"/>
              <a:solidFill>
                <a:schemeClr val="tx1"/>
              </a:solidFill>
              <a:effectLst>
                <a:outerShdw blurRad="38100" dist="19050" dir="2700000" algn="tl" rotWithShape="0">
                  <a:schemeClr val="dk1">
                    <a:alpha val="40000"/>
                  </a:schemeClr>
                </a:outerShdw>
              </a:effectLst>
            </a:rPr>
            <a:t>STATE OF QATAR</a:t>
          </a:r>
          <a:endParaRPr lang="en-US" sz="1200" b="1"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editAs="oneCell">
    <xdr:from>
      <xdr:col>49</xdr:col>
      <xdr:colOff>0</xdr:colOff>
      <xdr:row>0</xdr:row>
      <xdr:rowOff>129886</xdr:rowOff>
    </xdr:from>
    <xdr:to>
      <xdr:col>56</xdr:col>
      <xdr:colOff>225049</xdr:colOff>
      <xdr:row>1</xdr:row>
      <xdr:rowOff>320386</xdr:rowOff>
    </xdr:to>
    <xdr:pic>
      <xdr:nvPicPr>
        <xdr:cNvPr id="2" name="Picture 1">
          <a:extLst>
            <a:ext uri="{FF2B5EF4-FFF2-40B4-BE49-F238E27FC236}">
              <a16:creationId xmlns:a16="http://schemas.microsoft.com/office/drawing/2014/main" xmlns="" id="{36A67B49-3436-77B7-FA29-D1F722E89D42}"/>
            </a:ext>
          </a:extLst>
        </xdr:cNvPr>
        <xdr:cNvPicPr>
          <a:picLocks noChangeAspect="1"/>
        </xdr:cNvPicPr>
      </xdr:nvPicPr>
      <xdr:blipFill rotWithShape="1">
        <a:blip xmlns:r="http://schemas.openxmlformats.org/officeDocument/2006/relationships" r:embed="rId1"/>
        <a:srcRect l="43770"/>
        <a:stretch/>
      </xdr:blipFill>
      <xdr:spPr>
        <a:xfrm>
          <a:off x="8243455" y="129886"/>
          <a:ext cx="1679776" cy="571500"/>
        </a:xfrm>
        <a:prstGeom prst="rect">
          <a:avLst/>
        </a:prstGeom>
      </xdr:spPr>
    </xdr:pic>
    <xdr:clientData/>
  </xdr:twoCellAnchor>
  <xdr:twoCellAnchor editAs="oneCell">
    <xdr:from>
      <xdr:col>0</xdr:col>
      <xdr:colOff>86591</xdr:colOff>
      <xdr:row>0</xdr:row>
      <xdr:rowOff>77932</xdr:rowOff>
    </xdr:from>
    <xdr:to>
      <xdr:col>6</xdr:col>
      <xdr:colOff>95250</xdr:colOff>
      <xdr:row>1</xdr:row>
      <xdr:rowOff>270006</xdr:rowOff>
    </xdr:to>
    <xdr:pic>
      <xdr:nvPicPr>
        <xdr:cNvPr id="3" name="Picture 2">
          <a:extLst>
            <a:ext uri="{FF2B5EF4-FFF2-40B4-BE49-F238E27FC236}">
              <a16:creationId xmlns:a16="http://schemas.microsoft.com/office/drawing/2014/main" xmlns="" id="{A260BF1E-CA6B-D7BF-E05C-E44DDB143DBB}"/>
            </a:ext>
          </a:extLst>
        </xdr:cNvPr>
        <xdr:cNvPicPr>
          <a:picLocks noChangeAspect="1"/>
        </xdr:cNvPicPr>
      </xdr:nvPicPr>
      <xdr:blipFill rotWithShape="1">
        <a:blip xmlns:r="http://schemas.openxmlformats.org/officeDocument/2006/relationships" r:embed="rId2"/>
        <a:srcRect r="52172"/>
        <a:stretch/>
      </xdr:blipFill>
      <xdr:spPr>
        <a:xfrm>
          <a:off x="86591" y="77932"/>
          <a:ext cx="1428750" cy="5730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48</xdr:col>
      <xdr:colOff>1448637</xdr:colOff>
      <xdr:row>0</xdr:row>
      <xdr:rowOff>29308</xdr:rowOff>
    </xdr:from>
    <xdr:ext cx="7444" cy="510881"/>
    <xdr:pic>
      <xdr:nvPicPr>
        <xdr:cNvPr id="2" name="Picture 1" descr="E:\شعارات ولوجوهات\logo.gif">
          <a:extLst>
            <a:ext uri="{FF2B5EF4-FFF2-40B4-BE49-F238E27FC236}">
              <a16:creationId xmlns:a16="http://schemas.microsoft.com/office/drawing/2014/main" xmlns="" id="{00000000-0008-0000-0800-000002000000}"/>
            </a:ext>
          </a:extLst>
        </xdr:cNvPr>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430337" y="29308"/>
          <a:ext cx="7444" cy="510881"/>
        </a:xfrm>
        <a:prstGeom prst="rect">
          <a:avLst/>
        </a:prstGeom>
        <a:noFill/>
        <a:ln>
          <a:noFill/>
        </a:ln>
      </xdr:spPr>
    </xdr:pic>
    <xdr:clientData/>
  </xdr:oneCellAnchor>
  <xdr:oneCellAnchor>
    <xdr:from>
      <xdr:col>48</xdr:col>
      <xdr:colOff>1448637</xdr:colOff>
      <xdr:row>0</xdr:row>
      <xdr:rowOff>29308</xdr:rowOff>
    </xdr:from>
    <xdr:ext cx="7444" cy="510881"/>
    <xdr:pic>
      <xdr:nvPicPr>
        <xdr:cNvPr id="3" name="Picture 2" descr="E:\شعارات ولوجوهات\logo.gif">
          <a:extLst>
            <a:ext uri="{FF2B5EF4-FFF2-40B4-BE49-F238E27FC236}">
              <a16:creationId xmlns:a16="http://schemas.microsoft.com/office/drawing/2014/main" xmlns="" id="{00000000-0008-0000-0800-000003000000}"/>
            </a:ext>
          </a:extLst>
        </xdr:cNvPr>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430337" y="29308"/>
          <a:ext cx="7444" cy="510881"/>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48</xdr:col>
      <xdr:colOff>1448637</xdr:colOff>
      <xdr:row>0</xdr:row>
      <xdr:rowOff>29308</xdr:rowOff>
    </xdr:from>
    <xdr:ext cx="7444" cy="510881"/>
    <xdr:pic>
      <xdr:nvPicPr>
        <xdr:cNvPr id="2" name="Picture 1" descr="E:\شعارات ولوجوهات\logo.gif">
          <a:extLst>
            <a:ext uri="{FF2B5EF4-FFF2-40B4-BE49-F238E27FC236}">
              <a16:creationId xmlns:a16="http://schemas.microsoft.com/office/drawing/2014/main" xmlns="" id="{00000000-0008-0000-0900-000002000000}"/>
            </a:ext>
          </a:extLst>
        </xdr:cNvPr>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99557" y="29308"/>
          <a:ext cx="7444" cy="510881"/>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2</xdr:col>
      <xdr:colOff>347783</xdr:colOff>
      <xdr:row>19</xdr:row>
      <xdr:rowOff>0</xdr:rowOff>
    </xdr:from>
    <xdr:ext cx="495" cy="736799"/>
    <xdr:pic>
      <xdr:nvPicPr>
        <xdr:cNvPr id="4" name="Picture 3">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6704" y="76363"/>
          <a:ext cx="495" cy="736799"/>
        </a:xfrm>
        <a:prstGeom prst="rect">
          <a:avLst/>
        </a:prstGeom>
      </xdr:spPr>
    </xdr:pic>
    <xdr:clientData/>
  </xdr:oneCellAnchor>
  <xdr:oneCellAnchor>
    <xdr:from>
      <xdr:col>2</xdr:col>
      <xdr:colOff>347783</xdr:colOff>
      <xdr:row>33</xdr:row>
      <xdr:rowOff>0</xdr:rowOff>
    </xdr:from>
    <xdr:ext cx="495" cy="736799"/>
    <xdr:pic>
      <xdr:nvPicPr>
        <xdr:cNvPr id="6" name="Picture 5">
          <a:extLst>
            <a:ext uri="{FF2B5EF4-FFF2-40B4-BE49-F238E27FC236}">
              <a16:creationId xmlns:a16="http://schemas.microsoft.com/office/drawing/2014/main" xmlns="" id="{00000000-0008-0000-16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983" y="6762750"/>
          <a:ext cx="495" cy="73679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CONOMIC_DEPT\03%20FIS\Coordinated%20FIS\GCC-CFIS%20Model%20Questionnaire%20All%20Inclusive\GCC-CFIS%20Model%20Questionnaire%20All%20Inclusive%20-%20Revised%20v15%202022-0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CONOMIC_DEPT\02%20MFBP\GCC-Stat%20Projects%20-%20CFIS\Coordinated%20FIS\GCC%20CFIS%20Questionnaire%20New\GCC%20CFIS%20Questionnaire%20v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غلاف"/>
      <sheetName val="CoverLetterAr"/>
      <sheetName val="CoverLetterEn"/>
      <sheetName val="A"/>
      <sheetName val="B1"/>
      <sheetName val="B2"/>
      <sheetName val="B3"/>
      <sheetName val="C_1-3"/>
      <sheetName val="C4"/>
      <sheetName val="C5"/>
      <sheetName val="D1"/>
      <sheetName val="D1 (2)"/>
      <sheetName val="D3"/>
      <sheetName val="6-New 2"/>
      <sheetName val="2"/>
      <sheetName val="3"/>
      <sheetName val="6-New"/>
      <sheetName val="5.1"/>
      <sheetName val="5.2"/>
      <sheetName val="6.1"/>
      <sheetName val="6.2"/>
      <sheetName val="7.1"/>
      <sheetName val="7.2"/>
      <sheetName val="8"/>
      <sheetName val="9"/>
      <sheetName val="10"/>
      <sheetName val="11"/>
      <sheetName val="Annex 1"/>
      <sheetName val="Annex 2"/>
      <sheetName val="Annex 3"/>
      <sheetName val="Annex 4"/>
      <sheetName val="Cover 2"/>
      <sheetName val="Sheet1"/>
      <sheetName val="B_1 To Dele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C5" t="str">
            <v>ISIC Name</v>
          </cell>
        </row>
        <row r="6">
          <cell r="C6" t="str">
            <v>A Agriculture, forestry and fishing</v>
          </cell>
        </row>
        <row r="7">
          <cell r="C7">
            <v>0</v>
          </cell>
        </row>
        <row r="8">
          <cell r="C8" t="str">
            <v>B Mining and quarrying</v>
          </cell>
        </row>
        <row r="9">
          <cell r="C9" t="str">
            <v xml:space="preserve"> </v>
          </cell>
        </row>
        <row r="10">
          <cell r="C10" t="str">
            <v>C Manufacturing</v>
          </cell>
        </row>
        <row r="11">
          <cell r="C11" t="str">
            <v xml:space="preserve"> </v>
          </cell>
        </row>
        <row r="12">
          <cell r="C12" t="str">
            <v>D Electricity, gas, steam and air conditioning supply</v>
          </cell>
        </row>
        <row r="13">
          <cell r="C13" t="str">
            <v xml:space="preserve"> </v>
          </cell>
        </row>
        <row r="14">
          <cell r="C14" t="str">
            <v>E Water supply; sewerage, waste management and remediation activities</v>
          </cell>
        </row>
        <row r="15">
          <cell r="C15" t="str">
            <v xml:space="preserve"> </v>
          </cell>
        </row>
        <row r="16">
          <cell r="C16" t="str">
            <v>F Construction</v>
          </cell>
        </row>
        <row r="17">
          <cell r="C17" t="str">
            <v xml:space="preserve"> </v>
          </cell>
        </row>
        <row r="18">
          <cell r="C18" t="str">
            <v>G Wholesale and retail trade; repair of motor vehicles and motorcycles</v>
          </cell>
        </row>
        <row r="19">
          <cell r="C19" t="str">
            <v xml:space="preserve"> </v>
          </cell>
        </row>
        <row r="20">
          <cell r="C20" t="str">
            <v>H Transportation and storage</v>
          </cell>
        </row>
        <row r="21">
          <cell r="C21" t="str">
            <v xml:space="preserve"> </v>
          </cell>
        </row>
        <row r="22">
          <cell r="C22" t="str">
            <v>I Accommodation and food service activities</v>
          </cell>
        </row>
        <row r="23">
          <cell r="C23" t="str">
            <v xml:space="preserve"> </v>
          </cell>
        </row>
        <row r="24">
          <cell r="C24" t="str">
            <v>J Information and communication</v>
          </cell>
        </row>
        <row r="25">
          <cell r="C25" t="str">
            <v xml:space="preserve"> </v>
          </cell>
        </row>
        <row r="26">
          <cell r="C26" t="str">
            <v>K1 Financial intermediary (banks)</v>
          </cell>
        </row>
        <row r="27">
          <cell r="C27" t="str">
            <v xml:space="preserve"> </v>
          </cell>
        </row>
        <row r="28">
          <cell r="C28" t="str">
            <v>K2 Finance and insurance, except financial intermediary</v>
          </cell>
        </row>
        <row r="29">
          <cell r="C29" t="str">
            <v xml:space="preserve"> </v>
          </cell>
        </row>
        <row r="30">
          <cell r="C30" t="str">
            <v>L Real estate activities</v>
          </cell>
        </row>
        <row r="31">
          <cell r="C31" t="str">
            <v xml:space="preserve"> </v>
          </cell>
        </row>
        <row r="32">
          <cell r="C32" t="str">
            <v>M Professional, scientific and technical activities</v>
          </cell>
        </row>
        <row r="33">
          <cell r="C33" t="str">
            <v xml:space="preserve"> </v>
          </cell>
        </row>
        <row r="34">
          <cell r="C34" t="str">
            <v>N1 Travel agency, tour operator, reservation and related activities</v>
          </cell>
        </row>
        <row r="35">
          <cell r="C35" t="str">
            <v xml:space="preserve"> </v>
          </cell>
        </row>
        <row r="36">
          <cell r="C36" t="str">
            <v>N2 Other administration and support services</v>
          </cell>
        </row>
        <row r="37">
          <cell r="C37" t="str">
            <v xml:space="preserve"> </v>
          </cell>
        </row>
        <row r="38">
          <cell r="C38" t="str">
            <v>O Public administration and defence; compulsory social security</v>
          </cell>
        </row>
        <row r="39">
          <cell r="C39" t="str">
            <v xml:space="preserve"> </v>
          </cell>
        </row>
        <row r="40">
          <cell r="C40" t="str">
            <v>P Education</v>
          </cell>
        </row>
        <row r="41">
          <cell r="C41" t="str">
            <v xml:space="preserve"> </v>
          </cell>
        </row>
        <row r="42">
          <cell r="C42" t="str">
            <v>Q Human health and social work activities</v>
          </cell>
        </row>
        <row r="43">
          <cell r="C43" t="str">
            <v xml:space="preserve"> </v>
          </cell>
        </row>
        <row r="44">
          <cell r="C44" t="str">
            <v>R Arts, entertainment and recreation</v>
          </cell>
        </row>
        <row r="45">
          <cell r="C45" t="str">
            <v xml:space="preserve"> </v>
          </cell>
        </row>
        <row r="46">
          <cell r="C46" t="str">
            <v>S Other service activities</v>
          </cell>
        </row>
        <row r="47">
          <cell r="C47" t="str">
            <v xml:space="preserve"> </v>
          </cell>
        </row>
        <row r="48">
          <cell r="C48" t="str">
            <v>T Activities of households as employers; undifferentiated goods- and services-producing activities of households for own use</v>
          </cell>
        </row>
        <row r="49">
          <cell r="C49" t="str">
            <v xml:space="preserve"> </v>
          </cell>
        </row>
        <row r="50">
          <cell r="C50" t="str">
            <v>U Activities of extraterritorial organizations and bodies</v>
          </cell>
        </row>
      </sheetData>
      <sheetData sheetId="28"/>
      <sheetData sheetId="29">
        <row r="4">
          <cell r="C4" t="str">
            <v>Please click the arrow on the right and use the drop-down menu or use the Annex 3 for hard-copy form reporting.</v>
          </cell>
          <cell r="E4" t="str">
            <v>فئات المستثمر الأجنبي المباشر</v>
          </cell>
        </row>
        <row r="5">
          <cell r="C5" t="str">
            <v>Individual or a group of related individuals HHs);</v>
          </cell>
          <cell r="E5">
            <v>0</v>
          </cell>
        </row>
        <row r="6">
          <cell r="C6" t="str">
            <v>Non-financial corporations, public sector</v>
          </cell>
          <cell r="E6" t="str">
            <v>فرد أو مجموعة من الأفراد ذوي الصلة؛</v>
          </cell>
        </row>
        <row r="7">
          <cell r="C7" t="str">
            <v>Non-financial corporations, private sector</v>
          </cell>
          <cell r="E7">
            <v>0</v>
          </cell>
        </row>
        <row r="8">
          <cell r="C8" t="str">
            <v>Central Bank (CB)</v>
          </cell>
          <cell r="E8" t="str">
            <v>مؤسسة مملوكة للقطاع الخاص</v>
          </cell>
        </row>
        <row r="9">
          <cell r="C9" t="str">
            <v>Deposit-taking corporations other than the CB, public sector</v>
          </cell>
          <cell r="E9">
            <v>0</v>
          </cell>
        </row>
        <row r="10">
          <cell r="C10" t="str">
            <v>Deposit-taking corporations other than the CB, private sector</v>
          </cell>
          <cell r="E10" t="str">
            <v>مؤسسة مملوكة للحكومة</v>
          </cell>
        </row>
        <row r="11">
          <cell r="C11" t="str">
            <v>Money market funds (MMFs)</v>
          </cell>
          <cell r="E11">
            <v>0</v>
          </cell>
        </row>
        <row r="12">
          <cell r="C12" t="str">
            <v>Sovereign wealth funds (SWFs) or other government-owned IFs</v>
          </cell>
          <cell r="E12" t="str">
            <v>مؤسسة مملوكة للحكومة</v>
          </cell>
        </row>
        <row r="13">
          <cell r="C13" t="str">
            <v>Other financial intermediaries, except ICPF, public sector</v>
          </cell>
          <cell r="E13">
            <v>0</v>
          </cell>
        </row>
        <row r="14">
          <cell r="C14" t="str">
            <v>Other financial intermediaries, except ICPF, private sector</v>
          </cell>
          <cell r="E14" t="str">
            <v>مؤسسة عامة غير مالية</v>
          </cell>
        </row>
        <row r="15">
          <cell r="C15" t="str">
            <v>Insurance corporations and pension funds (ICPFs), public sector</v>
          </cell>
          <cell r="E15">
            <v>0</v>
          </cell>
        </row>
        <row r="16">
          <cell r="C16" t="str">
            <v>Insurance corporations and pension funds (ICPFs), private sector</v>
          </cell>
          <cell r="E16" t="str">
            <v>مؤسسة خاصة غير مالية</v>
          </cell>
        </row>
        <row r="17">
          <cell r="C17" t="str">
            <v>Financial auxiliaries and Captive financial institutions and MLs, public sector</v>
          </cell>
          <cell r="E17">
            <v>0</v>
          </cell>
        </row>
        <row r="18">
          <cell r="C18" t="str">
            <v>Financial auxiliaries and Captive financial institutions and MLs, private sector</v>
          </cell>
          <cell r="E18">
            <v>0</v>
          </cell>
        </row>
        <row r="19">
          <cell r="C19" t="str">
            <v>General government</v>
          </cell>
          <cell r="E19">
            <v>0</v>
          </cell>
        </row>
        <row r="20">
          <cell r="C20" t="str">
            <v>Non-profit institutions serving households (NPISHs)</v>
          </cell>
          <cell r="E20" t="str">
            <v xml:space="preserve">مؤسسة مالية عامة </v>
          </cell>
        </row>
        <row r="21">
          <cell r="C21" t="str">
            <v>Other or combination of the above, please specify:</v>
          </cell>
          <cell r="E21">
            <v>0</v>
          </cell>
        </row>
      </sheetData>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1.1"/>
      <sheetName val="1.2"/>
      <sheetName val="1.3"/>
      <sheetName val="Sheet4"/>
      <sheetName val="GCC Country List &amp; Codes"/>
    </sheetNames>
    <sheetDataSet>
      <sheetData sheetId="0" refreshError="1"/>
      <sheetData sheetId="1" refreshError="1"/>
      <sheetData sheetId="2" refreshError="1"/>
      <sheetData sheetId="3" refreshError="1"/>
      <sheetData sheetId="4" refreshError="1"/>
      <sheetData sheetId="5">
        <row r="2">
          <cell r="E2" t="str">
            <v>Other Europe</v>
          </cell>
        </row>
        <row r="3">
          <cell r="E3" t="str">
            <v>Andorra</v>
          </cell>
        </row>
        <row r="4">
          <cell r="E4" t="str">
            <v>United Arab Emirates</v>
          </cell>
        </row>
        <row r="5">
          <cell r="E5" t="str">
            <v>Afghanistan</v>
          </cell>
        </row>
        <row r="6">
          <cell r="E6" t="str">
            <v>Antigua and Barbuda</v>
          </cell>
        </row>
        <row r="7">
          <cell r="E7" t="str">
            <v>Anguilla</v>
          </cell>
        </row>
        <row r="8">
          <cell r="E8" t="str">
            <v>Albania</v>
          </cell>
        </row>
        <row r="9">
          <cell r="E9" t="str">
            <v>Armenia</v>
          </cell>
        </row>
        <row r="10">
          <cell r="E10" t="str">
            <v>Netherlands Antilles</v>
          </cell>
        </row>
        <row r="11">
          <cell r="E11" t="str">
            <v>Angola</v>
          </cell>
        </row>
        <row r="12">
          <cell r="E12" t="str">
            <v>Antarctica</v>
          </cell>
        </row>
        <row r="13">
          <cell r="E13" t="str">
            <v>Argentina</v>
          </cell>
        </row>
        <row r="14">
          <cell r="E14" t="str">
            <v>American Samoa</v>
          </cell>
        </row>
        <row r="15">
          <cell r="E15" t="str">
            <v>Austria</v>
          </cell>
        </row>
        <row r="16">
          <cell r="E16" t="str">
            <v>Australia</v>
          </cell>
        </row>
        <row r="17">
          <cell r="E17" t="str">
            <v>Aruba</v>
          </cell>
        </row>
        <row r="18">
          <cell r="E18" t="str">
            <v>Azerbaijan</v>
          </cell>
        </row>
        <row r="19">
          <cell r="E19" t="str">
            <v>Bosnia and Herzegovina</v>
          </cell>
        </row>
        <row r="20">
          <cell r="E20" t="str">
            <v>Barbados</v>
          </cell>
        </row>
        <row r="21">
          <cell r="E21" t="str">
            <v>Bangladesh</v>
          </cell>
        </row>
        <row r="22">
          <cell r="E22" t="str">
            <v>Belgium</v>
          </cell>
        </row>
        <row r="23">
          <cell r="E23" t="str">
            <v>Burkina Faso</v>
          </cell>
        </row>
        <row r="24">
          <cell r="E24" t="str">
            <v>Bulgaria</v>
          </cell>
        </row>
        <row r="25">
          <cell r="E25" t="str">
            <v>Bahrain</v>
          </cell>
        </row>
        <row r="26">
          <cell r="E26" t="str">
            <v>Burundi</v>
          </cell>
        </row>
        <row r="27">
          <cell r="E27" t="str">
            <v>Benin</v>
          </cell>
        </row>
        <row r="28">
          <cell r="E28" t="str">
            <v>Bermuda</v>
          </cell>
        </row>
        <row r="29">
          <cell r="E29" t="str">
            <v>Brunei Darussalam</v>
          </cell>
        </row>
        <row r="30">
          <cell r="E30" t="str">
            <v>Bolivia, Plurinational State of</v>
          </cell>
        </row>
        <row r="31">
          <cell r="E31" t="str">
            <v>British Antarctic Territory</v>
          </cell>
        </row>
        <row r="32">
          <cell r="E32" t="str">
            <v>Brazil</v>
          </cell>
        </row>
        <row r="33">
          <cell r="E33" t="str">
            <v>Bahamas</v>
          </cell>
        </row>
        <row r="34">
          <cell r="E34" t="str">
            <v>Bhutan</v>
          </cell>
        </row>
        <row r="35">
          <cell r="E35" t="str">
            <v>Bouvet Island</v>
          </cell>
        </row>
        <row r="36">
          <cell r="E36" t="str">
            <v>Botswana</v>
          </cell>
        </row>
        <row r="37">
          <cell r="E37" t="str">
            <v>Belarus</v>
          </cell>
        </row>
        <row r="38">
          <cell r="E38" t="str">
            <v>Belize</v>
          </cell>
        </row>
        <row r="39">
          <cell r="E39" t="str">
            <v>Canada</v>
          </cell>
        </row>
        <row r="40">
          <cell r="E40" t="str">
            <v>Cocos (Keeling) Islands</v>
          </cell>
        </row>
        <row r="41">
          <cell r="E41" t="str">
            <v>Congo, the Democratic Republic of the</v>
          </cell>
        </row>
        <row r="42">
          <cell r="E42" t="str">
            <v>Central African Republic</v>
          </cell>
        </row>
        <row r="43">
          <cell r="E43" t="str">
            <v>Congo</v>
          </cell>
        </row>
        <row r="44">
          <cell r="E44" t="str">
            <v>Switzerland</v>
          </cell>
        </row>
        <row r="45">
          <cell r="E45" t="str">
            <v>Côte d'Ivoire</v>
          </cell>
        </row>
        <row r="46">
          <cell r="E46" t="str">
            <v>Cook Islands</v>
          </cell>
        </row>
        <row r="47">
          <cell r="E47" t="str">
            <v>Chile</v>
          </cell>
        </row>
        <row r="48">
          <cell r="E48" t="str">
            <v>Cameroon</v>
          </cell>
        </row>
        <row r="49">
          <cell r="E49" t="str">
            <v>China</v>
          </cell>
        </row>
        <row r="50">
          <cell r="E50" t="str">
            <v>Colombia</v>
          </cell>
        </row>
        <row r="51">
          <cell r="E51" t="str">
            <v>Costa Rica</v>
          </cell>
        </row>
        <row r="52">
          <cell r="E52" t="str">
            <v>Serbia and Montenegro</v>
          </cell>
        </row>
        <row r="53">
          <cell r="E53" t="str">
            <v>Canton and Enderbury Islands</v>
          </cell>
        </row>
        <row r="54">
          <cell r="E54" t="str">
            <v>Cuba</v>
          </cell>
        </row>
        <row r="55">
          <cell r="E55" t="str">
            <v>Cape-Verde</v>
          </cell>
        </row>
        <row r="56">
          <cell r="E56" t="str">
            <v>Curaçao</v>
          </cell>
        </row>
        <row r="57">
          <cell r="E57" t="str">
            <v>Christmas Islands</v>
          </cell>
        </row>
        <row r="58">
          <cell r="E58" t="str">
            <v>Cyprus</v>
          </cell>
        </row>
        <row r="59">
          <cell r="E59" t="str">
            <v>Czech Republic</v>
          </cell>
        </row>
        <row r="60">
          <cell r="E60" t="str">
            <v>Germany</v>
          </cell>
        </row>
        <row r="61">
          <cell r="E61" t="str">
            <v>Djibouti</v>
          </cell>
        </row>
        <row r="62">
          <cell r="E62" t="str">
            <v>Denmark</v>
          </cell>
        </row>
        <row r="63">
          <cell r="E63" t="str">
            <v>Dominica</v>
          </cell>
        </row>
        <row r="64">
          <cell r="E64" t="str">
            <v>Dominican Republic</v>
          </cell>
        </row>
        <row r="65">
          <cell r="E65" t="str">
            <v>Algeria</v>
          </cell>
        </row>
        <row r="66">
          <cell r="E66" t="str">
            <v>Ecuador</v>
          </cell>
        </row>
        <row r="67">
          <cell r="E67" t="str">
            <v>Estonia</v>
          </cell>
        </row>
        <row r="68">
          <cell r="E68" t="str">
            <v>Egypt</v>
          </cell>
        </row>
        <row r="69">
          <cell r="E69" t="str">
            <v>Western Sahara</v>
          </cell>
        </row>
        <row r="70">
          <cell r="E70" t="str">
            <v>Eritrea</v>
          </cell>
        </row>
        <row r="71">
          <cell r="E71" t="str">
            <v>Spain</v>
          </cell>
        </row>
        <row r="72">
          <cell r="E72" t="str">
            <v>Ethiopia</v>
          </cell>
        </row>
        <row r="73">
          <cell r="E73" t="str">
            <v>Finland</v>
          </cell>
        </row>
        <row r="74">
          <cell r="E74" t="str">
            <v>Fiji</v>
          </cell>
        </row>
        <row r="75">
          <cell r="E75" t="str">
            <v>Falkland Islands (Malvinas)</v>
          </cell>
        </row>
        <row r="76">
          <cell r="E76" t="str">
            <v>Micronesia, Federated States of</v>
          </cell>
        </row>
        <row r="77">
          <cell r="E77" t="str">
            <v>Faroe Islands</v>
          </cell>
        </row>
        <row r="78">
          <cell r="E78" t="str">
            <v>France</v>
          </cell>
        </row>
        <row r="79">
          <cell r="E79" t="str">
            <v>Gabon</v>
          </cell>
        </row>
        <row r="80">
          <cell r="E80" t="str">
            <v>United Kingdom</v>
          </cell>
        </row>
        <row r="81">
          <cell r="E81" t="str">
            <v>Grenada</v>
          </cell>
        </row>
        <row r="82">
          <cell r="E82" t="str">
            <v>Georgia</v>
          </cell>
        </row>
        <row r="83">
          <cell r="E83" t="str">
            <v>French Guiana</v>
          </cell>
        </row>
        <row r="84">
          <cell r="E84" t="str">
            <v>Guernsey</v>
          </cell>
        </row>
        <row r="85">
          <cell r="E85" t="str">
            <v>Ghana</v>
          </cell>
        </row>
        <row r="86">
          <cell r="E86" t="str">
            <v>Gibraltar</v>
          </cell>
        </row>
        <row r="87">
          <cell r="E87" t="str">
            <v>Greenland</v>
          </cell>
        </row>
        <row r="88">
          <cell r="E88" t="str">
            <v>Gambia</v>
          </cell>
        </row>
        <row r="89">
          <cell r="E89" t="str">
            <v>Guinea</v>
          </cell>
        </row>
        <row r="90">
          <cell r="E90" t="str">
            <v>Guadeloupe</v>
          </cell>
        </row>
        <row r="91">
          <cell r="E91" t="str">
            <v>Equatorial Guinea</v>
          </cell>
        </row>
        <row r="92">
          <cell r="E92" t="str">
            <v>Greece</v>
          </cell>
        </row>
        <row r="93">
          <cell r="E93" t="str">
            <v>South Georgia and the South Sandwich Islands</v>
          </cell>
        </row>
        <row r="94">
          <cell r="E94" t="str">
            <v>Guatemala</v>
          </cell>
        </row>
        <row r="95">
          <cell r="E95" t="str">
            <v>Guam</v>
          </cell>
        </row>
        <row r="96">
          <cell r="E96" t="str">
            <v>Guinea-Bissau</v>
          </cell>
        </row>
        <row r="97">
          <cell r="E97" t="str">
            <v>Guyana</v>
          </cell>
        </row>
        <row r="98">
          <cell r="E98" t="str">
            <v>Hong Kong</v>
          </cell>
        </row>
        <row r="99">
          <cell r="E99" t="str">
            <v>Heard Island and McDonald Islands</v>
          </cell>
        </row>
        <row r="100">
          <cell r="E100" t="str">
            <v>Honduras</v>
          </cell>
        </row>
        <row r="101">
          <cell r="E101" t="str">
            <v>Croatia</v>
          </cell>
        </row>
        <row r="102">
          <cell r="E102" t="str">
            <v>Haiti</v>
          </cell>
        </row>
        <row r="103">
          <cell r="E103" t="str">
            <v>Hungary</v>
          </cell>
        </row>
        <row r="104">
          <cell r="E104" t="str">
            <v>Indonesia</v>
          </cell>
        </row>
        <row r="105">
          <cell r="E105" t="str">
            <v>Ireland</v>
          </cell>
        </row>
        <row r="106">
          <cell r="E106" t="str">
            <v>Isle of Man</v>
          </cell>
        </row>
        <row r="107">
          <cell r="E107" t="str">
            <v>India</v>
          </cell>
        </row>
        <row r="108">
          <cell r="E108" t="str">
            <v>British Indian Ocean Territory</v>
          </cell>
        </row>
        <row r="109">
          <cell r="E109" t="str">
            <v>Iraq</v>
          </cell>
        </row>
        <row r="110">
          <cell r="E110" t="str">
            <v>Iran, Islamic Republic of</v>
          </cell>
        </row>
        <row r="111">
          <cell r="E111" t="str">
            <v>Iceland</v>
          </cell>
        </row>
        <row r="112">
          <cell r="E112" t="str">
            <v>Italy</v>
          </cell>
        </row>
        <row r="113">
          <cell r="E113" t="str">
            <v>Jersey</v>
          </cell>
        </row>
        <row r="114">
          <cell r="E114" t="str">
            <v>Jamaica</v>
          </cell>
        </row>
        <row r="115">
          <cell r="E115" t="str">
            <v>Jordan</v>
          </cell>
        </row>
        <row r="116">
          <cell r="E116" t="str">
            <v>Japan</v>
          </cell>
        </row>
        <row r="117">
          <cell r="E117" t="str">
            <v>Johnston Island</v>
          </cell>
        </row>
        <row r="118">
          <cell r="E118" t="str">
            <v>Kenya</v>
          </cell>
        </row>
        <row r="119">
          <cell r="E119" t="str">
            <v>Kyrgyzstan</v>
          </cell>
        </row>
        <row r="120">
          <cell r="E120" t="str">
            <v>Cambodia</v>
          </cell>
        </row>
        <row r="121">
          <cell r="E121" t="str">
            <v>Kiribati</v>
          </cell>
        </row>
        <row r="122">
          <cell r="E122" t="str">
            <v>Comoros</v>
          </cell>
        </row>
        <row r="123">
          <cell r="E123" t="str">
            <v>Saint Kitts and Nevis</v>
          </cell>
        </row>
        <row r="124">
          <cell r="E124" t="str">
            <v>Korea, Democratic People's Republic of</v>
          </cell>
        </row>
        <row r="125">
          <cell r="E125" t="str">
            <v>Korea, Republic of</v>
          </cell>
        </row>
        <row r="126">
          <cell r="E126" t="str">
            <v>Kuwait</v>
          </cell>
        </row>
        <row r="127">
          <cell r="E127" t="str">
            <v>Cayman Islands</v>
          </cell>
        </row>
        <row r="128">
          <cell r="E128" t="str">
            <v>Kazakhstan</v>
          </cell>
        </row>
        <row r="129">
          <cell r="E129" t="str">
            <v>Lao People's Democratic Republic</v>
          </cell>
        </row>
        <row r="130">
          <cell r="E130" t="str">
            <v>Lebanon</v>
          </cell>
        </row>
        <row r="131">
          <cell r="E131" t="str">
            <v>Saint Lucia</v>
          </cell>
        </row>
        <row r="132">
          <cell r="E132" t="str">
            <v>Liechtenstein</v>
          </cell>
        </row>
        <row r="133">
          <cell r="E133" t="str">
            <v>Sri Lanka</v>
          </cell>
        </row>
        <row r="134">
          <cell r="E134" t="str">
            <v>Liberia</v>
          </cell>
        </row>
        <row r="135">
          <cell r="E135" t="str">
            <v>Lesotho</v>
          </cell>
        </row>
        <row r="136">
          <cell r="E136" t="str">
            <v>Lithuania</v>
          </cell>
        </row>
        <row r="137">
          <cell r="E137" t="str">
            <v>Luxembourg</v>
          </cell>
        </row>
        <row r="138">
          <cell r="E138" t="str">
            <v>Latvia</v>
          </cell>
        </row>
        <row r="139">
          <cell r="E139" t="str">
            <v>Libya</v>
          </cell>
        </row>
        <row r="140">
          <cell r="E140" t="str">
            <v>Morocco</v>
          </cell>
        </row>
        <row r="141">
          <cell r="E141" t="str">
            <v>Monaco</v>
          </cell>
        </row>
        <row r="142">
          <cell r="E142" t="str">
            <v>Moldova, Republic of</v>
          </cell>
        </row>
        <row r="143">
          <cell r="E143" t="str">
            <v>Montenegro</v>
          </cell>
        </row>
        <row r="144">
          <cell r="E144" t="str">
            <v>Madagascar</v>
          </cell>
        </row>
        <row r="145">
          <cell r="E145" t="str">
            <v>Marshall Islands</v>
          </cell>
        </row>
        <row r="146">
          <cell r="E146" t="str">
            <v>Midway Islands</v>
          </cell>
        </row>
        <row r="147">
          <cell r="E147" t="str">
            <v>Macedonia, the former Yugoslav Republic of</v>
          </cell>
        </row>
        <row r="148">
          <cell r="E148" t="str">
            <v>Mali</v>
          </cell>
        </row>
        <row r="149">
          <cell r="E149" t="str">
            <v>Myanmar</v>
          </cell>
        </row>
        <row r="150">
          <cell r="E150" t="str">
            <v>Mongolia</v>
          </cell>
        </row>
        <row r="151">
          <cell r="E151" t="str">
            <v>Macao</v>
          </cell>
        </row>
        <row r="152">
          <cell r="E152" t="str">
            <v>Northern Mariana Islands</v>
          </cell>
        </row>
        <row r="153">
          <cell r="E153" t="str">
            <v>Martinique</v>
          </cell>
        </row>
        <row r="154">
          <cell r="E154" t="str">
            <v>Mauritania</v>
          </cell>
        </row>
        <row r="155">
          <cell r="E155" t="str">
            <v>Montserrat</v>
          </cell>
        </row>
        <row r="156">
          <cell r="E156" t="str">
            <v>Malta</v>
          </cell>
        </row>
        <row r="157">
          <cell r="E157" t="str">
            <v>Mauritius</v>
          </cell>
        </row>
        <row r="158">
          <cell r="E158" t="str">
            <v>Maldives</v>
          </cell>
        </row>
        <row r="159">
          <cell r="E159" t="str">
            <v>Malawi</v>
          </cell>
        </row>
        <row r="160">
          <cell r="E160" t="str">
            <v>Mexico</v>
          </cell>
        </row>
        <row r="161">
          <cell r="E161" t="str">
            <v>Malaysia</v>
          </cell>
        </row>
        <row r="162">
          <cell r="E162" t="str">
            <v>Mozambique</v>
          </cell>
        </row>
        <row r="163">
          <cell r="E163" t="str">
            <v>Namibia</v>
          </cell>
        </row>
        <row r="164">
          <cell r="E164" t="str">
            <v>New Caledonia</v>
          </cell>
        </row>
        <row r="165">
          <cell r="E165" t="str">
            <v>Niger</v>
          </cell>
        </row>
        <row r="166">
          <cell r="E166" t="str">
            <v>Norfolk Island</v>
          </cell>
        </row>
        <row r="167">
          <cell r="E167" t="str">
            <v>Nigeria</v>
          </cell>
        </row>
        <row r="168">
          <cell r="E168" t="str">
            <v>Nicaragua</v>
          </cell>
        </row>
        <row r="169">
          <cell r="E169" t="str">
            <v>Netherlands</v>
          </cell>
        </row>
        <row r="170">
          <cell r="E170" t="str">
            <v>Norway</v>
          </cell>
        </row>
        <row r="171">
          <cell r="E171" t="str">
            <v>Nepal</v>
          </cell>
        </row>
        <row r="172">
          <cell r="E172" t="str">
            <v>Nauru</v>
          </cell>
        </row>
        <row r="173">
          <cell r="E173" t="str">
            <v>Niue</v>
          </cell>
        </row>
        <row r="174">
          <cell r="E174" t="str">
            <v>New Zealand</v>
          </cell>
        </row>
        <row r="175">
          <cell r="E175" t="str">
            <v>Oman</v>
          </cell>
        </row>
        <row r="176">
          <cell r="E176" t="str">
            <v>Panama</v>
          </cell>
        </row>
        <row r="177">
          <cell r="E177" t="str">
            <v>Peru</v>
          </cell>
        </row>
        <row r="178">
          <cell r="E178" t="str">
            <v>French Polynesia</v>
          </cell>
        </row>
        <row r="179">
          <cell r="E179" t="str">
            <v>Papua New Guinea</v>
          </cell>
        </row>
        <row r="180">
          <cell r="E180" t="str">
            <v>Philippines</v>
          </cell>
        </row>
        <row r="181">
          <cell r="E181" t="str">
            <v>Pakistan</v>
          </cell>
        </row>
        <row r="182">
          <cell r="E182" t="str">
            <v>Poland</v>
          </cell>
        </row>
        <row r="183">
          <cell r="E183" t="str">
            <v>Saint Pierre and Miquelon</v>
          </cell>
        </row>
        <row r="184">
          <cell r="E184" t="str">
            <v>Pitcairn</v>
          </cell>
        </row>
        <row r="185">
          <cell r="E185" t="str">
            <v>Puerto Rico</v>
          </cell>
        </row>
        <row r="186">
          <cell r="E186" t="str">
            <v>Palestine, State of</v>
          </cell>
        </row>
        <row r="187">
          <cell r="E187" t="str">
            <v>Portugal</v>
          </cell>
        </row>
        <row r="188">
          <cell r="E188" t="str">
            <v>U.S. Miscellaneous Pacific Islands</v>
          </cell>
        </row>
        <row r="189">
          <cell r="E189" t="str">
            <v>Palau</v>
          </cell>
        </row>
        <row r="190">
          <cell r="E190" t="str">
            <v>Paraguay</v>
          </cell>
        </row>
        <row r="191">
          <cell r="E191" t="str">
            <v>Qatar</v>
          </cell>
        </row>
        <row r="192">
          <cell r="E192" t="str">
            <v>Other countries</v>
          </cell>
        </row>
        <row r="193">
          <cell r="E193" t="str">
            <v>Confidential</v>
          </cell>
        </row>
        <row r="194">
          <cell r="E194" t="str">
            <v>Reunion</v>
          </cell>
        </row>
        <row r="195">
          <cell r="E195" t="str">
            <v>Romania</v>
          </cell>
        </row>
        <row r="196">
          <cell r="E196" t="str">
            <v>Serbia</v>
          </cell>
        </row>
        <row r="197">
          <cell r="E197" t="str">
            <v>Russian Federation</v>
          </cell>
        </row>
        <row r="198">
          <cell r="E198" t="str">
            <v>Rwanda</v>
          </cell>
        </row>
        <row r="199">
          <cell r="E199" t="str">
            <v>Saudi Arabia</v>
          </cell>
        </row>
        <row r="200">
          <cell r="E200" t="str">
            <v>Solomon Islands</v>
          </cell>
        </row>
        <row r="201">
          <cell r="E201" t="str">
            <v>Seychelles</v>
          </cell>
        </row>
        <row r="202">
          <cell r="E202" t="str">
            <v>Sudan</v>
          </cell>
        </row>
        <row r="203">
          <cell r="E203" t="str">
            <v>Sweden</v>
          </cell>
        </row>
        <row r="204">
          <cell r="E204" t="str">
            <v>Singapore</v>
          </cell>
        </row>
        <row r="205">
          <cell r="E205" t="str">
            <v>Saint Helena, Ascension and Tristan da Cunha</v>
          </cell>
        </row>
        <row r="206">
          <cell r="E206" t="str">
            <v>Slovenia</v>
          </cell>
        </row>
        <row r="207">
          <cell r="E207" t="str">
            <v>Svalbard and Jan Mayen</v>
          </cell>
        </row>
        <row r="208">
          <cell r="E208" t="str">
            <v>Slovakia</v>
          </cell>
        </row>
        <row r="209">
          <cell r="E209" t="str">
            <v>Sierra Leone</v>
          </cell>
        </row>
        <row r="210">
          <cell r="E210" t="str">
            <v>San Marino</v>
          </cell>
        </row>
        <row r="211">
          <cell r="E211" t="str">
            <v>Senegal</v>
          </cell>
        </row>
        <row r="212">
          <cell r="E212" t="str">
            <v>Somalia</v>
          </cell>
        </row>
        <row r="213">
          <cell r="E213" t="str">
            <v>Suriname</v>
          </cell>
        </row>
        <row r="214">
          <cell r="E214" t="str">
            <v>South Sudan</v>
          </cell>
        </row>
        <row r="215">
          <cell r="E215" t="str">
            <v>Sao Tome and Principe</v>
          </cell>
        </row>
        <row r="216">
          <cell r="E216" t="str">
            <v>El Salvador</v>
          </cell>
        </row>
        <row r="217">
          <cell r="E217" t="str">
            <v>Syrian Arab Republic</v>
          </cell>
        </row>
        <row r="218">
          <cell r="E218" t="str">
            <v>Swaziland</v>
          </cell>
        </row>
        <row r="219">
          <cell r="E219" t="str">
            <v>Turks and Caicos Islands</v>
          </cell>
        </row>
        <row r="220">
          <cell r="E220" t="str">
            <v>Chad</v>
          </cell>
        </row>
        <row r="221">
          <cell r="E221" t="str">
            <v>French Southern Territories</v>
          </cell>
        </row>
        <row r="222">
          <cell r="E222" t="str">
            <v>Togo</v>
          </cell>
        </row>
        <row r="223">
          <cell r="E223" t="str">
            <v>Thailand</v>
          </cell>
        </row>
        <row r="224">
          <cell r="E224" t="str">
            <v>Tajikistan</v>
          </cell>
        </row>
        <row r="225">
          <cell r="E225" t="str">
            <v>Tokelau</v>
          </cell>
        </row>
        <row r="226">
          <cell r="E226" t="str">
            <v>Timor-Leste</v>
          </cell>
        </row>
        <row r="227">
          <cell r="E227" t="str">
            <v>Turkmenistan</v>
          </cell>
        </row>
        <row r="228">
          <cell r="E228" t="str">
            <v>Tunisia</v>
          </cell>
        </row>
        <row r="229">
          <cell r="E229" t="str">
            <v>Tonga</v>
          </cell>
        </row>
        <row r="230">
          <cell r="E230" t="str">
            <v>Turkey</v>
          </cell>
        </row>
        <row r="231">
          <cell r="E231" t="str">
            <v>Trinidad and Tobago</v>
          </cell>
        </row>
        <row r="232">
          <cell r="E232" t="str">
            <v>Tuvalu</v>
          </cell>
        </row>
        <row r="233">
          <cell r="E233" t="str">
            <v>Taiwan, Province of China</v>
          </cell>
        </row>
        <row r="234">
          <cell r="E234" t="str">
            <v>Tanzania, United Republic of</v>
          </cell>
        </row>
        <row r="235">
          <cell r="E235" t="str">
            <v>Ukraine</v>
          </cell>
        </row>
        <row r="236">
          <cell r="E236" t="str">
            <v>Uganda</v>
          </cell>
        </row>
        <row r="237">
          <cell r="E237" t="str">
            <v>United States Minor Outlying Islands</v>
          </cell>
        </row>
        <row r="238">
          <cell r="E238" t="str">
            <v>United States</v>
          </cell>
        </row>
        <row r="239">
          <cell r="E239" t="str">
            <v>Uruguay</v>
          </cell>
        </row>
        <row r="240">
          <cell r="E240" t="str">
            <v>Uzbekistan</v>
          </cell>
        </row>
        <row r="241">
          <cell r="E241" t="str">
            <v>Holy See (Vatican City State)</v>
          </cell>
        </row>
        <row r="242">
          <cell r="E242" t="str">
            <v>Saint Vincent and the Grenadines</v>
          </cell>
        </row>
        <row r="243">
          <cell r="E243" t="str">
            <v>Venezuela, Bolivarian Republic of</v>
          </cell>
        </row>
        <row r="244">
          <cell r="E244" t="str">
            <v>Virgin Islands, British</v>
          </cell>
        </row>
        <row r="245">
          <cell r="E245" t="str">
            <v>Virgin Islands, U.S.</v>
          </cell>
        </row>
        <row r="246">
          <cell r="E246" t="str">
            <v>Viet Nam</v>
          </cell>
        </row>
        <row r="247">
          <cell r="E247" t="str">
            <v>Vanuatu</v>
          </cell>
        </row>
        <row r="248">
          <cell r="E248" t="str">
            <v>Wallis and Futuna</v>
          </cell>
        </row>
        <row r="249">
          <cell r="E249" t="str">
            <v>Samoa</v>
          </cell>
        </row>
        <row r="250">
          <cell r="E250" t="str">
            <v>Yemen</v>
          </cell>
        </row>
        <row r="251">
          <cell r="E251" t="str">
            <v>Mayotte</v>
          </cell>
        </row>
        <row r="252">
          <cell r="E252" t="str">
            <v>South Africa</v>
          </cell>
        </row>
        <row r="253">
          <cell r="E253" t="str">
            <v>Zambia</v>
          </cell>
        </row>
        <row r="254">
          <cell r="E254" t="str">
            <v>Zimbabwe</v>
          </cell>
        </row>
      </sheetData>
    </sheetDataSet>
  </externalBook>
</externalLink>
</file>

<file path=xl/theme/theme1.xml><?xml version="1.0" encoding="utf-8"?>
<a:theme xmlns:a="http://schemas.openxmlformats.org/drawingml/2006/main" name="EZ them 2">
  <a:themeElements>
    <a:clrScheme name="Blue">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pucar@mdps.gov.qa" TargetMode="External"/><Relationship Id="rId1" Type="http://schemas.openxmlformats.org/officeDocument/2006/relationships/hyperlink" Target="mailto:pucar@mdps.gov.qa"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19"/>
  <sheetViews>
    <sheetView view="pageBreakPreview" zoomScaleNormal="100" zoomScaleSheetLayoutView="100" workbookViewId="0">
      <selection activeCell="A2" sqref="A2:AK2"/>
    </sheetView>
  </sheetViews>
  <sheetFormatPr defaultColWidth="9.140625" defaultRowHeight="12.75"/>
  <cols>
    <col min="1" max="77" width="3.140625" style="597" customWidth="1"/>
    <col min="78" max="16384" width="9.140625" style="597"/>
  </cols>
  <sheetData>
    <row r="2" spans="1:39" s="595" customFormat="1" ht="16.5" thickBot="1">
      <c r="A2" s="916"/>
      <c r="B2" s="917"/>
      <c r="C2" s="917"/>
      <c r="D2" s="917"/>
      <c r="E2" s="917"/>
      <c r="F2" s="917"/>
      <c r="G2" s="917"/>
      <c r="H2" s="917"/>
      <c r="I2" s="917"/>
      <c r="J2" s="917"/>
      <c r="K2" s="917"/>
      <c r="L2" s="917"/>
      <c r="M2" s="917"/>
      <c r="N2" s="917"/>
      <c r="O2" s="917"/>
      <c r="P2" s="917"/>
      <c r="Q2" s="917"/>
      <c r="R2" s="917"/>
      <c r="S2" s="917"/>
      <c r="T2" s="917"/>
      <c r="U2" s="917"/>
      <c r="V2" s="917"/>
      <c r="W2" s="917"/>
      <c r="X2" s="917"/>
      <c r="Y2" s="917"/>
      <c r="Z2" s="917"/>
      <c r="AA2" s="917"/>
      <c r="AB2" s="917"/>
      <c r="AC2" s="917"/>
      <c r="AD2" s="917"/>
      <c r="AE2" s="917"/>
      <c r="AF2" s="917"/>
      <c r="AG2" s="917"/>
      <c r="AH2" s="917"/>
      <c r="AI2" s="917"/>
      <c r="AJ2" s="917"/>
      <c r="AK2" s="917"/>
      <c r="AL2" s="148"/>
      <c r="AM2" s="148"/>
    </row>
    <row r="3" spans="1:39" s="595" customFormat="1" ht="15.75">
      <c r="A3" s="918"/>
      <c r="B3" s="919"/>
      <c r="C3" s="919"/>
      <c r="D3" s="919"/>
      <c r="E3" s="919"/>
      <c r="F3" s="919"/>
      <c r="G3" s="919"/>
      <c r="H3" s="919"/>
      <c r="I3" s="919"/>
      <c r="J3" s="919"/>
      <c r="K3" s="919"/>
      <c r="L3" s="919"/>
      <c r="M3" s="919"/>
      <c r="N3" s="919"/>
      <c r="O3" s="919"/>
      <c r="P3" s="919"/>
      <c r="Q3" s="919"/>
      <c r="R3" s="919"/>
      <c r="S3" s="919"/>
      <c r="T3" s="919"/>
      <c r="U3" s="919"/>
      <c r="V3" s="919"/>
      <c r="W3" s="919"/>
      <c r="X3" s="919"/>
      <c r="Y3" s="919"/>
      <c r="Z3" s="919"/>
      <c r="AA3" s="919"/>
      <c r="AB3" s="919"/>
      <c r="AC3" s="919"/>
      <c r="AD3" s="919"/>
      <c r="AE3" s="919"/>
      <c r="AF3" s="919"/>
      <c r="AG3" s="919"/>
      <c r="AH3" s="919"/>
      <c r="AI3" s="919"/>
      <c r="AJ3" s="919"/>
      <c r="AK3" s="919"/>
      <c r="AL3" s="149"/>
      <c r="AM3" s="149"/>
    </row>
    <row r="4" spans="1:39" ht="6.75" customHeight="1">
      <c r="A4" s="596"/>
      <c r="B4" s="596"/>
      <c r="C4" s="596"/>
      <c r="D4" s="596"/>
      <c r="E4" s="596"/>
      <c r="F4" s="596"/>
      <c r="G4" s="596"/>
      <c r="H4" s="596"/>
      <c r="I4" s="596"/>
      <c r="J4" s="596"/>
      <c r="K4" s="596"/>
      <c r="L4" s="596"/>
      <c r="M4" s="596"/>
      <c r="N4" s="596"/>
      <c r="O4" s="596"/>
      <c r="P4" s="596"/>
      <c r="Q4" s="596"/>
      <c r="R4" s="596"/>
      <c r="S4" s="596"/>
      <c r="T4" s="596"/>
      <c r="U4" s="596"/>
      <c r="V4" s="596"/>
      <c r="W4" s="596"/>
      <c r="X4" s="596"/>
      <c r="Y4" s="596"/>
      <c r="Z4" s="596"/>
      <c r="AA4" s="596"/>
      <c r="AB4" s="596"/>
      <c r="AC4" s="596"/>
      <c r="AD4" s="596"/>
      <c r="AE4" s="596"/>
      <c r="AF4" s="596"/>
      <c r="AG4" s="596"/>
      <c r="AH4" s="596"/>
      <c r="AI4" s="596"/>
      <c r="AJ4" s="596"/>
      <c r="AK4" s="596"/>
    </row>
    <row r="5" spans="1:39">
      <c r="A5" s="596" t="s">
        <v>1222</v>
      </c>
      <c r="B5" s="596"/>
      <c r="C5" s="596"/>
      <c r="D5" s="596"/>
      <c r="E5" s="596"/>
      <c r="F5" s="596"/>
      <c r="G5" s="596"/>
      <c r="H5" s="596"/>
      <c r="I5" s="596"/>
      <c r="J5" s="596"/>
      <c r="K5" s="596"/>
      <c r="L5" s="596"/>
      <c r="M5" s="596"/>
      <c r="N5" s="596"/>
      <c r="O5" s="596"/>
      <c r="P5" s="596"/>
      <c r="Q5" s="596"/>
      <c r="R5" s="596"/>
      <c r="S5" s="596"/>
      <c r="T5" s="596"/>
      <c r="U5" s="596"/>
      <c r="V5" s="596"/>
      <c r="W5" s="596"/>
      <c r="X5" s="596"/>
      <c r="Y5" s="596"/>
      <c r="Z5" s="596"/>
      <c r="AA5" s="596"/>
      <c r="AB5" s="596"/>
      <c r="AC5" s="596"/>
      <c r="AD5" s="596"/>
      <c r="AE5" s="596"/>
      <c r="AF5" s="596"/>
      <c r="AG5" s="596"/>
      <c r="AH5" s="596"/>
      <c r="AI5" s="596"/>
      <c r="AJ5" s="596"/>
      <c r="AK5" s="598"/>
    </row>
    <row r="6" spans="1:39" ht="8.25" customHeight="1">
      <c r="A6" s="599"/>
      <c r="B6" s="596"/>
      <c r="C6" s="596"/>
      <c r="D6" s="596"/>
      <c r="E6" s="596"/>
      <c r="F6" s="596"/>
      <c r="G6" s="596"/>
      <c r="H6" s="596"/>
      <c r="I6" s="596"/>
      <c r="J6" s="596"/>
      <c r="K6" s="596"/>
      <c r="L6" s="596"/>
      <c r="M6" s="596"/>
      <c r="N6" s="596"/>
      <c r="O6" s="596"/>
      <c r="P6" s="596"/>
      <c r="Q6" s="596"/>
      <c r="R6" s="596"/>
      <c r="S6" s="596"/>
      <c r="T6" s="596"/>
      <c r="U6" s="596"/>
      <c r="V6" s="596"/>
      <c r="W6" s="596"/>
      <c r="X6" s="596"/>
      <c r="Y6" s="596"/>
      <c r="Z6" s="596"/>
      <c r="AA6" s="596"/>
      <c r="AB6" s="596"/>
      <c r="AC6" s="596"/>
      <c r="AD6" s="596"/>
      <c r="AE6" s="596"/>
      <c r="AF6" s="596"/>
      <c r="AG6" s="596"/>
      <c r="AH6" s="596"/>
      <c r="AI6" s="596"/>
      <c r="AJ6" s="596"/>
      <c r="AK6" s="599"/>
    </row>
    <row r="7" spans="1:39" ht="38.25" customHeight="1">
      <c r="A7" s="920" t="s">
        <v>1758</v>
      </c>
      <c r="B7" s="920"/>
      <c r="C7" s="920"/>
      <c r="D7" s="920"/>
      <c r="E7" s="920"/>
      <c r="F7" s="920"/>
      <c r="G7" s="920"/>
      <c r="H7" s="920"/>
      <c r="I7" s="920"/>
      <c r="J7" s="920"/>
      <c r="K7" s="920"/>
      <c r="L7" s="920"/>
      <c r="M7" s="920"/>
      <c r="N7" s="920"/>
      <c r="O7" s="920"/>
      <c r="P7" s="920"/>
      <c r="Q7" s="920"/>
      <c r="R7" s="920"/>
      <c r="S7" s="920"/>
      <c r="T7" s="920"/>
      <c r="U7" s="920"/>
      <c r="V7" s="920"/>
      <c r="W7" s="920"/>
      <c r="X7" s="920"/>
      <c r="Y7" s="920"/>
      <c r="Z7" s="920"/>
      <c r="AA7" s="920"/>
      <c r="AB7" s="920"/>
      <c r="AC7" s="920"/>
      <c r="AD7" s="920"/>
      <c r="AE7" s="920"/>
      <c r="AF7" s="920"/>
      <c r="AG7" s="920"/>
      <c r="AH7" s="920"/>
      <c r="AI7" s="920"/>
      <c r="AJ7" s="920"/>
      <c r="AK7" s="920"/>
    </row>
    <row r="8" spans="1:39" ht="6.75" customHeight="1">
      <c r="A8" s="599"/>
      <c r="B8" s="596"/>
      <c r="C8" s="596"/>
      <c r="D8" s="596"/>
      <c r="E8" s="596"/>
      <c r="F8" s="596"/>
      <c r="G8" s="596"/>
      <c r="H8" s="596"/>
      <c r="I8" s="596"/>
      <c r="J8" s="596"/>
      <c r="K8" s="596"/>
      <c r="L8" s="596"/>
      <c r="M8" s="596"/>
      <c r="N8" s="596"/>
      <c r="O8" s="596"/>
      <c r="P8" s="596"/>
      <c r="Q8" s="596"/>
      <c r="R8" s="596"/>
      <c r="S8" s="596"/>
      <c r="T8" s="596"/>
      <c r="U8" s="596"/>
      <c r="V8" s="596"/>
      <c r="W8" s="596"/>
      <c r="X8" s="596"/>
      <c r="Y8" s="596"/>
      <c r="Z8" s="596"/>
      <c r="AA8" s="596"/>
      <c r="AB8" s="596"/>
      <c r="AC8" s="596"/>
      <c r="AD8" s="596"/>
      <c r="AE8" s="596"/>
      <c r="AF8" s="596"/>
      <c r="AG8" s="596"/>
      <c r="AH8" s="596"/>
      <c r="AI8" s="596"/>
      <c r="AJ8" s="596"/>
      <c r="AK8" s="599"/>
    </row>
    <row r="9" spans="1:39">
      <c r="A9" s="600" t="s">
        <v>1221</v>
      </c>
      <c r="B9" s="596"/>
      <c r="C9" s="596"/>
      <c r="D9" s="596"/>
      <c r="E9" s="596"/>
      <c r="F9" s="596"/>
      <c r="G9" s="596"/>
      <c r="H9" s="596"/>
      <c r="I9" s="596"/>
      <c r="J9" s="596"/>
      <c r="K9" s="596"/>
      <c r="L9" s="596"/>
      <c r="M9" s="596"/>
      <c r="N9" s="596"/>
      <c r="O9" s="596"/>
      <c r="P9" s="596"/>
      <c r="Q9" s="596"/>
      <c r="R9" s="596"/>
      <c r="S9" s="596"/>
      <c r="T9" s="596"/>
      <c r="U9" s="596"/>
      <c r="V9" s="596"/>
      <c r="W9" s="596"/>
      <c r="X9" s="596"/>
      <c r="Y9" s="596"/>
      <c r="Z9" s="596"/>
      <c r="AA9" s="596"/>
      <c r="AB9" s="596"/>
      <c r="AC9" s="596"/>
      <c r="AD9" s="596"/>
      <c r="AE9" s="596"/>
      <c r="AF9" s="596"/>
      <c r="AG9" s="596"/>
      <c r="AH9" s="596"/>
      <c r="AI9" s="596"/>
      <c r="AJ9" s="596"/>
      <c r="AK9" s="601"/>
    </row>
    <row r="10" spans="1:39" ht="63.75" customHeight="1">
      <c r="A10" s="920" t="s">
        <v>1585</v>
      </c>
      <c r="B10" s="920"/>
      <c r="C10" s="920"/>
      <c r="D10" s="920"/>
      <c r="E10" s="920"/>
      <c r="F10" s="920"/>
      <c r="G10" s="920"/>
      <c r="H10" s="920"/>
      <c r="I10" s="920"/>
      <c r="J10" s="920"/>
      <c r="K10" s="920"/>
      <c r="L10" s="920"/>
      <c r="M10" s="920"/>
      <c r="N10" s="920"/>
      <c r="O10" s="920"/>
      <c r="P10" s="920"/>
      <c r="Q10" s="920"/>
      <c r="R10" s="920"/>
      <c r="S10" s="920"/>
      <c r="T10" s="920"/>
      <c r="U10" s="920"/>
      <c r="V10" s="920"/>
      <c r="W10" s="920"/>
      <c r="X10" s="920"/>
      <c r="Y10" s="920"/>
      <c r="Z10" s="920"/>
      <c r="AA10" s="920"/>
      <c r="AB10" s="920"/>
      <c r="AC10" s="920"/>
      <c r="AD10" s="920"/>
      <c r="AE10" s="920"/>
      <c r="AF10" s="920"/>
      <c r="AG10" s="920"/>
      <c r="AH10" s="920"/>
      <c r="AI10" s="920"/>
      <c r="AJ10" s="920"/>
      <c r="AK10" s="920"/>
    </row>
    <row r="11" spans="1:39" ht="14.1" customHeight="1">
      <c r="A11" s="599"/>
      <c r="B11" s="596"/>
      <c r="C11" s="596"/>
      <c r="D11" s="596"/>
      <c r="E11" s="596"/>
      <c r="F11" s="596"/>
      <c r="G11" s="596"/>
      <c r="H11" s="596"/>
      <c r="I11" s="596"/>
      <c r="J11" s="596"/>
      <c r="K11" s="596"/>
      <c r="L11" s="596"/>
      <c r="M11" s="596"/>
      <c r="N11" s="596"/>
      <c r="O11" s="596"/>
      <c r="P11" s="596"/>
      <c r="Q11" s="596"/>
      <c r="R11" s="596"/>
      <c r="S11" s="596"/>
      <c r="T11" s="596"/>
      <c r="U11" s="596"/>
      <c r="V11" s="596"/>
      <c r="W11" s="596"/>
      <c r="X11" s="596"/>
      <c r="Y11" s="596"/>
      <c r="Z11" s="596"/>
      <c r="AA11" s="596"/>
      <c r="AB11" s="596"/>
      <c r="AC11" s="596"/>
      <c r="AD11" s="596"/>
      <c r="AE11" s="596"/>
      <c r="AF11" s="596"/>
      <c r="AG11" s="596"/>
      <c r="AH11" s="596"/>
      <c r="AI11" s="596"/>
      <c r="AJ11" s="596"/>
      <c r="AK11" s="599"/>
    </row>
    <row r="12" spans="1:39">
      <c r="A12" s="600" t="s">
        <v>1220</v>
      </c>
      <c r="B12" s="596"/>
      <c r="C12" s="596"/>
      <c r="D12" s="596"/>
      <c r="E12" s="596"/>
      <c r="F12" s="596"/>
      <c r="G12" s="596"/>
      <c r="H12" s="596"/>
      <c r="I12" s="596"/>
      <c r="J12" s="596"/>
      <c r="K12" s="596"/>
      <c r="L12" s="596"/>
      <c r="M12" s="596"/>
      <c r="N12" s="596"/>
      <c r="O12" s="596"/>
      <c r="P12" s="596"/>
      <c r="Q12" s="596"/>
      <c r="R12" s="596"/>
      <c r="S12" s="596"/>
      <c r="T12" s="596"/>
      <c r="U12" s="596"/>
      <c r="V12" s="596"/>
      <c r="W12" s="596"/>
      <c r="X12" s="596"/>
      <c r="Y12" s="596"/>
      <c r="Z12" s="596"/>
      <c r="AA12" s="596"/>
      <c r="AB12" s="596"/>
      <c r="AC12" s="596"/>
      <c r="AD12" s="596"/>
      <c r="AE12" s="596"/>
      <c r="AF12" s="596"/>
      <c r="AG12" s="596"/>
      <c r="AH12" s="596"/>
      <c r="AI12" s="596"/>
      <c r="AJ12" s="596"/>
      <c r="AK12" s="602"/>
    </row>
    <row r="13" spans="1:39" ht="25.5" customHeight="1">
      <c r="A13" s="920" t="s">
        <v>1219</v>
      </c>
      <c r="B13" s="920"/>
      <c r="C13" s="920"/>
      <c r="D13" s="920"/>
      <c r="E13" s="920"/>
      <c r="F13" s="920"/>
      <c r="G13" s="920"/>
      <c r="H13" s="920"/>
      <c r="I13" s="920"/>
      <c r="J13" s="920"/>
      <c r="K13" s="920"/>
      <c r="L13" s="920"/>
      <c r="M13" s="920"/>
      <c r="N13" s="920"/>
      <c r="O13" s="920"/>
      <c r="P13" s="920"/>
      <c r="Q13" s="920"/>
      <c r="R13" s="920"/>
      <c r="S13" s="920"/>
      <c r="T13" s="920"/>
      <c r="U13" s="920"/>
      <c r="V13" s="920"/>
      <c r="W13" s="920"/>
      <c r="X13" s="920"/>
      <c r="Y13" s="920"/>
      <c r="Z13" s="920"/>
      <c r="AA13" s="920"/>
      <c r="AB13" s="920"/>
      <c r="AC13" s="920"/>
      <c r="AD13" s="920"/>
      <c r="AE13" s="920"/>
      <c r="AF13" s="920"/>
      <c r="AG13" s="920"/>
      <c r="AH13" s="920"/>
      <c r="AI13" s="920"/>
      <c r="AJ13" s="920"/>
      <c r="AK13" s="920"/>
    </row>
    <row r="14" spans="1:39" ht="7.5" customHeight="1">
      <c r="A14" s="599"/>
      <c r="B14" s="596"/>
      <c r="C14" s="596"/>
      <c r="D14" s="596"/>
      <c r="E14" s="596"/>
      <c r="F14" s="596"/>
      <c r="G14" s="596"/>
      <c r="H14" s="596"/>
      <c r="I14" s="596"/>
      <c r="J14" s="596"/>
      <c r="K14" s="596"/>
      <c r="L14" s="596"/>
      <c r="M14" s="596"/>
      <c r="N14" s="596"/>
      <c r="O14" s="596"/>
      <c r="P14" s="596"/>
      <c r="Q14" s="596"/>
      <c r="R14" s="596"/>
      <c r="S14" s="596"/>
      <c r="T14" s="596"/>
      <c r="U14" s="596"/>
      <c r="V14" s="596"/>
      <c r="W14" s="596"/>
      <c r="X14" s="596"/>
      <c r="Y14" s="596"/>
      <c r="Z14" s="596"/>
      <c r="AA14" s="596"/>
      <c r="AB14" s="596"/>
      <c r="AC14" s="596"/>
      <c r="AD14" s="596"/>
      <c r="AE14" s="596"/>
      <c r="AF14" s="596"/>
      <c r="AG14" s="596"/>
      <c r="AH14" s="596"/>
      <c r="AI14" s="596"/>
      <c r="AJ14" s="596"/>
      <c r="AK14" s="599"/>
    </row>
    <row r="15" spans="1:39">
      <c r="A15" s="600" t="s">
        <v>1218</v>
      </c>
      <c r="B15" s="596"/>
      <c r="C15" s="596"/>
      <c r="D15" s="596"/>
      <c r="E15" s="596"/>
      <c r="F15" s="596"/>
      <c r="G15" s="596"/>
      <c r="H15" s="596"/>
      <c r="I15" s="596"/>
      <c r="J15" s="596"/>
      <c r="K15" s="596"/>
      <c r="L15" s="596"/>
      <c r="M15" s="596"/>
      <c r="N15" s="596"/>
      <c r="O15" s="596"/>
      <c r="P15" s="596"/>
      <c r="Q15" s="596"/>
      <c r="R15" s="596"/>
      <c r="S15" s="596"/>
      <c r="T15" s="596"/>
      <c r="U15" s="596"/>
      <c r="V15" s="596"/>
      <c r="W15" s="596"/>
      <c r="X15" s="596"/>
      <c r="Y15" s="596"/>
      <c r="Z15" s="596"/>
      <c r="AA15" s="596"/>
      <c r="AB15" s="596"/>
      <c r="AC15" s="596"/>
      <c r="AD15" s="596"/>
      <c r="AE15" s="596"/>
      <c r="AF15" s="596"/>
      <c r="AG15" s="596"/>
      <c r="AH15" s="596"/>
      <c r="AI15" s="596"/>
      <c r="AJ15" s="596"/>
      <c r="AK15" s="601"/>
    </row>
    <row r="16" spans="1:39" ht="63.75" customHeight="1">
      <c r="A16" s="915" t="s">
        <v>1586</v>
      </c>
      <c r="B16" s="915"/>
      <c r="C16" s="915"/>
      <c r="D16" s="915"/>
      <c r="E16" s="915"/>
      <c r="F16" s="915"/>
      <c r="G16" s="915"/>
      <c r="H16" s="915"/>
      <c r="I16" s="915"/>
      <c r="J16" s="915"/>
      <c r="K16" s="915"/>
      <c r="L16" s="915"/>
      <c r="M16" s="915"/>
      <c r="N16" s="915"/>
      <c r="O16" s="915"/>
      <c r="P16" s="915"/>
      <c r="Q16" s="915"/>
      <c r="R16" s="915"/>
      <c r="S16" s="915"/>
      <c r="T16" s="915"/>
      <c r="U16" s="915"/>
      <c r="V16" s="915"/>
      <c r="W16" s="915"/>
      <c r="X16" s="915"/>
      <c r="Y16" s="915"/>
      <c r="Z16" s="915"/>
      <c r="AA16" s="915"/>
      <c r="AB16" s="915"/>
      <c r="AC16" s="915"/>
      <c r="AD16" s="915"/>
      <c r="AE16" s="915"/>
      <c r="AF16" s="915"/>
      <c r="AG16" s="915"/>
      <c r="AH16" s="915"/>
      <c r="AI16" s="915"/>
      <c r="AJ16" s="915"/>
      <c r="AK16" s="915"/>
    </row>
    <row r="17" spans="1:37">
      <c r="A17" s="681" t="s">
        <v>1757</v>
      </c>
      <c r="B17" s="596"/>
      <c r="C17" s="596"/>
      <c r="D17" s="596"/>
      <c r="E17" s="596"/>
      <c r="F17" s="596"/>
      <c r="G17" s="596"/>
      <c r="H17" s="596"/>
      <c r="I17" s="596"/>
      <c r="J17" s="596"/>
      <c r="K17" s="596"/>
      <c r="L17" s="596"/>
      <c r="M17" s="596"/>
      <c r="N17" s="596"/>
      <c r="O17" s="596"/>
      <c r="P17" s="596"/>
      <c r="Q17" s="596"/>
      <c r="R17" s="596"/>
      <c r="S17" s="596"/>
      <c r="T17" s="596"/>
      <c r="U17" s="596"/>
      <c r="V17" s="596"/>
      <c r="W17" s="596"/>
      <c r="X17" s="596"/>
      <c r="Y17" s="596"/>
      <c r="Z17" s="596"/>
      <c r="AA17" s="596"/>
      <c r="AB17" s="596"/>
      <c r="AC17" s="596"/>
      <c r="AD17" s="596"/>
      <c r="AE17" s="596"/>
      <c r="AF17" s="596"/>
      <c r="AG17" s="596"/>
      <c r="AH17" s="596"/>
      <c r="AI17" s="596"/>
      <c r="AJ17" s="596"/>
      <c r="AK17" s="599"/>
    </row>
    <row r="19" spans="1:37" hidden="1"/>
  </sheetData>
  <mergeCells count="6">
    <mergeCell ref="A16:AK16"/>
    <mergeCell ref="A2:AK2"/>
    <mergeCell ref="A3:AK3"/>
    <mergeCell ref="A7:AK7"/>
    <mergeCell ref="A10:AK10"/>
    <mergeCell ref="A13:AK13"/>
  </mergeCells>
  <printOptions horizontalCentered="1" verticalCentered="1"/>
  <pageMargins left="0" right="0" top="0" bottom="0" header="0.31496062992126" footer="0.31496062992126"/>
  <pageSetup paperSize="9" scale="90" orientation="landscape" verticalDpi="4294967295" r:id="rId1"/>
  <headerFooter>
    <oddHeader xml:space="preserve">&amp;R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6" tint="-0.249977111117893"/>
  </sheetPr>
  <dimension ref="A1:DW93"/>
  <sheetViews>
    <sheetView showGridLines="0" view="pageBreakPreview" topLeftCell="E1" zoomScale="85" zoomScaleNormal="75" zoomScaleSheetLayoutView="85" workbookViewId="0">
      <selection activeCell="H15" sqref="H15"/>
    </sheetView>
  </sheetViews>
  <sheetFormatPr defaultColWidth="19.140625" defaultRowHeight="24.95" customHeight="1"/>
  <cols>
    <col min="1" max="1" width="4.85546875" style="19" hidden="1" customWidth="1"/>
    <col min="2" max="2" width="5.85546875" style="14" hidden="1" customWidth="1"/>
    <col min="3" max="4" width="60.85546875" style="14" hidden="1" customWidth="1"/>
    <col min="5" max="5" width="4.85546875" style="14" customWidth="1"/>
    <col min="6" max="6" width="35.140625" style="8" customWidth="1"/>
    <col min="7" max="7" width="3.85546875" style="8" customWidth="1"/>
    <col min="8" max="8" width="60.85546875" style="8" customWidth="1"/>
    <col min="9" max="9" width="1.85546875" style="8" customWidth="1"/>
    <col min="10" max="10" width="4.85546875" style="9" customWidth="1"/>
    <col min="11" max="11" width="13.85546875" style="8" customWidth="1"/>
    <col min="12" max="12" width="3.85546875" style="8" customWidth="1"/>
    <col min="13" max="13" width="5.85546875" style="14" customWidth="1"/>
    <col min="14" max="14" width="60.85546875" style="8" customWidth="1"/>
    <col min="15" max="15" width="3.85546875" style="8" customWidth="1"/>
    <col min="16" max="16" width="60.85546875" style="8" customWidth="1"/>
    <col min="17" max="18" width="80" style="8" customWidth="1"/>
    <col min="19" max="19" width="67.5703125" style="8" customWidth="1"/>
    <col min="20" max="21" width="110.5703125" style="8" customWidth="1"/>
    <col min="22" max="22" width="4.85546875" style="9" customWidth="1"/>
    <col min="23" max="23" width="12.85546875" style="8" customWidth="1"/>
    <col min="24" max="24" width="13.85546875" style="8" customWidth="1"/>
    <col min="25" max="35" width="6.42578125" style="8" customWidth="1"/>
    <col min="36" max="36" width="6.140625" style="8" customWidth="1"/>
    <col min="37" max="16384" width="19.140625" style="8"/>
  </cols>
  <sheetData>
    <row r="1" spans="1:127" ht="16.5" customHeight="1" thickBot="1">
      <c r="A1" s="1592"/>
      <c r="B1" s="1592"/>
      <c r="C1" s="1592"/>
      <c r="D1" s="1592"/>
      <c r="E1" s="1592"/>
      <c r="F1" s="1592"/>
      <c r="G1" s="1592"/>
      <c r="H1" s="1592"/>
      <c r="I1" s="1592"/>
      <c r="J1" s="1592"/>
      <c r="L1" s="19"/>
    </row>
    <row r="2" spans="1:127" s="10" customFormat="1" ht="18.75" customHeight="1" thickBot="1">
      <c r="A2" s="1591" t="s">
        <v>1578</v>
      </c>
      <c r="B2" s="1591"/>
      <c r="C2" s="1591"/>
      <c r="D2" s="1591"/>
      <c r="E2" s="1591"/>
      <c r="F2" s="1591"/>
      <c r="G2" s="1591"/>
      <c r="H2" s="1591"/>
      <c r="I2" s="1591"/>
      <c r="J2" s="1591"/>
      <c r="K2" s="123"/>
      <c r="W2" s="123"/>
      <c r="X2" s="123"/>
      <c r="Y2" s="123"/>
      <c r="Z2" s="123"/>
      <c r="AA2" s="123"/>
      <c r="AB2" s="123"/>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row>
    <row r="3" spans="1:127" customFormat="1" ht="30" customHeight="1" thickBot="1">
      <c r="A3" s="1593" t="s">
        <v>1357</v>
      </c>
      <c r="B3" s="1594"/>
      <c r="C3" s="338"/>
      <c r="D3" s="338"/>
      <c r="E3" s="338"/>
      <c r="F3" s="155" t="s">
        <v>1227</v>
      </c>
      <c r="G3" s="69"/>
      <c r="H3" s="150" t="s">
        <v>1229</v>
      </c>
      <c r="I3" s="1595" t="s">
        <v>1228</v>
      </c>
      <c r="J3" s="1596"/>
      <c r="K3" s="14"/>
      <c r="L3" s="69"/>
      <c r="W3" s="14"/>
      <c r="X3" s="14"/>
      <c r="Y3" s="14"/>
      <c r="Z3" s="14"/>
      <c r="AA3" s="14"/>
      <c r="AB3" s="14"/>
      <c r="AC3" s="14"/>
      <c r="AD3" s="14"/>
      <c r="AE3" s="14"/>
      <c r="AF3" s="14"/>
      <c r="AG3" s="14"/>
      <c r="AH3" s="14"/>
      <c r="AI3" s="14"/>
      <c r="AJ3" s="14"/>
    </row>
    <row r="4" spans="1:127" ht="30" customHeight="1">
      <c r="A4" s="345" t="s">
        <v>1230</v>
      </c>
      <c r="B4" s="344"/>
      <c r="C4" s="344"/>
      <c r="D4" s="344"/>
      <c r="E4" s="1600" t="s">
        <v>1230</v>
      </c>
      <c r="F4" s="1601"/>
      <c r="G4" s="355"/>
      <c r="H4" s="1597" t="s">
        <v>1231</v>
      </c>
      <c r="I4" s="1598"/>
      <c r="J4" s="1599"/>
      <c r="K4" s="15"/>
      <c r="L4" s="156"/>
      <c r="X4" s="15"/>
      <c r="Y4" s="16"/>
      <c r="Z4" s="16"/>
      <c r="AA4" s="16"/>
      <c r="AB4" s="16"/>
      <c r="AC4" s="16"/>
      <c r="AD4" s="16"/>
    </row>
    <row r="5" spans="1:127" ht="23.25" customHeight="1">
      <c r="A5" s="346"/>
      <c r="B5" s="347"/>
      <c r="C5" s="198" t="s">
        <v>1355</v>
      </c>
      <c r="D5" s="198"/>
      <c r="E5" s="356" t="s">
        <v>1226</v>
      </c>
      <c r="F5" s="356" t="s">
        <v>1355</v>
      </c>
      <c r="G5" s="357" t="s">
        <v>1294</v>
      </c>
      <c r="H5" s="358" t="s">
        <v>1232</v>
      </c>
      <c r="I5" s="359"/>
      <c r="J5" s="360"/>
      <c r="K5" s="15"/>
      <c r="L5" s="157" t="s">
        <v>1233</v>
      </c>
      <c r="Q5" s="8" t="s">
        <v>1725</v>
      </c>
      <c r="X5" s="15"/>
      <c r="Y5" s="16"/>
      <c r="Z5" s="16"/>
      <c r="AA5" s="16"/>
      <c r="AB5" s="16"/>
      <c r="AC5" s="16"/>
      <c r="AD5" s="16"/>
    </row>
    <row r="6" spans="1:127" ht="15.6" customHeight="1">
      <c r="A6" s="346">
        <v>1</v>
      </c>
      <c r="B6" s="347" t="s">
        <v>134</v>
      </c>
      <c r="C6" s="340" t="s">
        <v>1393</v>
      </c>
      <c r="D6" s="340" t="s">
        <v>120</v>
      </c>
      <c r="E6" s="353" t="str">
        <f>G6</f>
        <v xml:space="preserve">A1 </v>
      </c>
      <c r="F6" s="350" t="str">
        <f>CONCATENATE(E6," ",N6)</f>
        <v>A1  Crop and animal production</v>
      </c>
      <c r="G6" s="354" t="s">
        <v>1451</v>
      </c>
      <c r="H6" s="342" t="s">
        <v>1394</v>
      </c>
      <c r="I6" s="339"/>
      <c r="J6" s="343" t="s">
        <v>34</v>
      </c>
      <c r="K6" s="15"/>
      <c r="L6" s="72">
        <v>1</v>
      </c>
      <c r="N6" s="350" t="s">
        <v>1450</v>
      </c>
      <c r="O6" s="613">
        <v>1</v>
      </c>
      <c r="P6" s="614" t="s">
        <v>1582</v>
      </c>
      <c r="Q6" s="8" t="str">
        <f>R6&amp;O6&amp;" "&amp;P6</f>
        <v>A1 Crop and animal production, hunting and related service activities</v>
      </c>
      <c r="R6" s="8" t="s">
        <v>134</v>
      </c>
      <c r="S6" s="8" t="s">
        <v>1726</v>
      </c>
      <c r="W6" s="8" t="s">
        <v>134</v>
      </c>
      <c r="X6" s="15"/>
      <c r="Y6" s="16"/>
      <c r="Z6" s="16"/>
      <c r="AA6" s="16"/>
      <c r="AB6" s="16"/>
      <c r="AC6" s="16"/>
      <c r="AD6" s="16"/>
    </row>
    <row r="7" spans="1:127" ht="15.6" customHeight="1">
      <c r="A7" s="346"/>
      <c r="B7" s="347"/>
      <c r="C7" s="340"/>
      <c r="D7" s="340"/>
      <c r="E7" s="353" t="str">
        <f t="shared" ref="E7:E34" si="0">G7</f>
        <v>A2</v>
      </c>
      <c r="F7" s="350" t="str">
        <f t="shared" ref="F7:F34" si="1">CONCATENATE(E7," ",N7)</f>
        <v>A2 Forestry and logging</v>
      </c>
      <c r="G7" s="354" t="s">
        <v>1452</v>
      </c>
      <c r="H7" s="342"/>
      <c r="I7" s="339"/>
      <c r="J7" s="343"/>
      <c r="K7" s="15"/>
      <c r="L7" s="72"/>
      <c r="N7" s="350" t="s">
        <v>1454</v>
      </c>
      <c r="O7" s="613">
        <v>2</v>
      </c>
      <c r="P7" s="613" t="s">
        <v>1583</v>
      </c>
      <c r="Q7" s="8" t="str">
        <f t="shared" ref="Q7:Q70" si="2">R7&amp;O7&amp;" "&amp;P7</f>
        <v>A2 Forestry and logging</v>
      </c>
      <c r="R7" s="8" t="s">
        <v>134</v>
      </c>
      <c r="S7" s="8" t="s">
        <v>1727</v>
      </c>
      <c r="X7" s="15"/>
      <c r="Y7" s="16"/>
      <c r="Z7" s="16"/>
      <c r="AA7" s="16"/>
      <c r="AB7" s="16"/>
      <c r="AC7" s="16"/>
      <c r="AD7" s="16"/>
    </row>
    <row r="8" spans="1:127" ht="15.6" customHeight="1">
      <c r="A8" s="346"/>
      <c r="B8" s="347"/>
      <c r="C8" s="340"/>
      <c r="D8" s="340"/>
      <c r="E8" s="353" t="str">
        <f t="shared" si="0"/>
        <v>A3</v>
      </c>
      <c r="F8" s="350" t="str">
        <f t="shared" si="1"/>
        <v>A3 Fishing and aquaculture</v>
      </c>
      <c r="G8" s="354" t="s">
        <v>1453</v>
      </c>
      <c r="H8" s="342"/>
      <c r="I8" s="339"/>
      <c r="J8" s="343"/>
      <c r="K8" s="15"/>
      <c r="L8" s="72"/>
      <c r="N8" s="350" t="s">
        <v>1455</v>
      </c>
      <c r="O8" s="613">
        <v>3</v>
      </c>
      <c r="P8" s="613" t="s">
        <v>1584</v>
      </c>
      <c r="Q8" s="8" t="str">
        <f t="shared" si="2"/>
        <v>A3 Fishing and aquaculture</v>
      </c>
      <c r="R8" s="8" t="s">
        <v>134</v>
      </c>
      <c r="S8" s="8" t="s">
        <v>1728</v>
      </c>
      <c r="X8" s="15"/>
      <c r="Y8" s="16"/>
      <c r="Z8" s="16"/>
      <c r="AA8" s="16"/>
      <c r="AB8" s="16"/>
      <c r="AC8" s="16"/>
      <c r="AD8" s="16"/>
    </row>
    <row r="9" spans="1:127" ht="15.6" customHeight="1">
      <c r="A9" s="346"/>
      <c r="B9" s="347"/>
      <c r="C9" s="340"/>
      <c r="D9" s="340"/>
      <c r="E9" s="353" t="str">
        <f t="shared" si="0"/>
        <v>B1</v>
      </c>
      <c r="F9" s="352" t="str">
        <f t="shared" si="1"/>
        <v>B1 Extraction of crude oil &amp; natural gas</v>
      </c>
      <c r="G9" s="354" t="s">
        <v>1346</v>
      </c>
      <c r="H9" s="342"/>
      <c r="I9" s="339"/>
      <c r="J9" s="343"/>
      <c r="K9" s="15"/>
      <c r="L9" s="72"/>
      <c r="N9" s="352" t="s">
        <v>1460</v>
      </c>
      <c r="O9" s="613">
        <v>5</v>
      </c>
      <c r="P9" s="613" t="s">
        <v>1646</v>
      </c>
      <c r="Q9" s="8" t="str">
        <f t="shared" si="2"/>
        <v>B5 Mining of coal and lignite</v>
      </c>
      <c r="R9" s="8" t="s">
        <v>135</v>
      </c>
      <c r="S9" s="8" t="s">
        <v>1729</v>
      </c>
      <c r="X9" s="15"/>
      <c r="Y9" s="16"/>
      <c r="Z9" s="16"/>
      <c r="AA9" s="16"/>
      <c r="AB9" s="16"/>
      <c r="AC9" s="16"/>
      <c r="AD9" s="16"/>
    </row>
    <row r="10" spans="1:127" ht="15.6" customHeight="1">
      <c r="A10" s="346">
        <v>2</v>
      </c>
      <c r="B10" s="347" t="s">
        <v>135</v>
      </c>
      <c r="C10" s="340" t="s">
        <v>1395</v>
      </c>
      <c r="D10" s="340" t="s">
        <v>35</v>
      </c>
      <c r="E10" s="353" t="str">
        <f t="shared" si="0"/>
        <v>B2</v>
      </c>
      <c r="F10" s="350" t="str">
        <f t="shared" si="1"/>
        <v>B2 Mining &amp; quarrying, other than oil &amp; gas</v>
      </c>
      <c r="G10" s="354" t="s">
        <v>1350</v>
      </c>
      <c r="H10" s="342" t="s">
        <v>1396</v>
      </c>
      <c r="I10" s="339"/>
      <c r="J10" s="343" t="s">
        <v>157</v>
      </c>
      <c r="K10" s="15"/>
      <c r="L10" s="713">
        <v>2</v>
      </c>
      <c r="N10" s="350" t="s">
        <v>1461</v>
      </c>
      <c r="O10" s="613">
        <v>6</v>
      </c>
      <c r="P10" s="613" t="s">
        <v>1647</v>
      </c>
      <c r="Q10" s="8" t="str">
        <f t="shared" si="2"/>
        <v>B6 Extraction of crude petroleum and natural gas</v>
      </c>
      <c r="R10" s="8" t="s">
        <v>135</v>
      </c>
      <c r="S10" s="8" t="s">
        <v>1730</v>
      </c>
      <c r="W10" s="8" t="s">
        <v>135</v>
      </c>
      <c r="X10" s="15"/>
      <c r="Y10" s="16"/>
      <c r="Z10" s="16"/>
      <c r="AA10" s="16"/>
      <c r="AB10" s="16"/>
      <c r="AC10" s="16"/>
      <c r="AD10" s="16"/>
    </row>
    <row r="11" spans="1:127" ht="15.6" customHeight="1">
      <c r="A11" s="346">
        <v>3</v>
      </c>
      <c r="B11" s="347" t="s">
        <v>136</v>
      </c>
      <c r="C11" s="340" t="s">
        <v>1397</v>
      </c>
      <c r="D11" s="340" t="s">
        <v>36</v>
      </c>
      <c r="E11" s="361" t="str">
        <f t="shared" si="0"/>
        <v xml:space="preserve">C </v>
      </c>
      <c r="F11" s="362" t="str">
        <f t="shared" si="1"/>
        <v xml:space="preserve">C  Manufacturing </v>
      </c>
      <c r="G11" s="364" t="s">
        <v>1379</v>
      </c>
      <c r="H11" s="363" t="s">
        <v>1398</v>
      </c>
      <c r="I11" s="359"/>
      <c r="J11" s="360" t="s">
        <v>158</v>
      </c>
      <c r="K11" s="15"/>
      <c r="L11" s="713">
        <v>3</v>
      </c>
      <c r="N11" s="362" t="s">
        <v>1436</v>
      </c>
      <c r="O11" s="613">
        <v>7</v>
      </c>
      <c r="P11" s="613" t="s">
        <v>1648</v>
      </c>
      <c r="Q11" s="8" t="str">
        <f t="shared" si="2"/>
        <v>B7 Mining of metal ores</v>
      </c>
      <c r="R11" s="8" t="s">
        <v>135</v>
      </c>
      <c r="W11" s="8" t="s">
        <v>136</v>
      </c>
      <c r="X11" s="15"/>
      <c r="Y11" s="16"/>
      <c r="Z11" s="16"/>
      <c r="AA11" s="16"/>
      <c r="AB11" s="16"/>
      <c r="AC11" s="16"/>
      <c r="AD11" s="16"/>
    </row>
    <row r="12" spans="1:127" ht="15.6" customHeight="1">
      <c r="A12" s="346">
        <v>4</v>
      </c>
      <c r="B12" s="347" t="s">
        <v>137</v>
      </c>
      <c r="C12" s="340" t="s">
        <v>1399</v>
      </c>
      <c r="D12" s="340" t="s">
        <v>121</v>
      </c>
      <c r="E12" s="361" t="str">
        <f t="shared" si="0"/>
        <v xml:space="preserve">D </v>
      </c>
      <c r="F12" s="362" t="str">
        <f t="shared" si="1"/>
        <v xml:space="preserve">D  Electricity, gas, steam </v>
      </c>
      <c r="G12" s="364" t="s">
        <v>1380</v>
      </c>
      <c r="H12" s="363" t="s">
        <v>1400</v>
      </c>
      <c r="I12" s="359"/>
      <c r="J12" s="360" t="s">
        <v>159</v>
      </c>
      <c r="K12" s="15"/>
      <c r="L12" s="713">
        <v>4</v>
      </c>
      <c r="N12" s="362" t="s">
        <v>1360</v>
      </c>
      <c r="O12" s="613">
        <v>8</v>
      </c>
      <c r="P12" s="613" t="s">
        <v>1649</v>
      </c>
      <c r="Q12" s="8" t="str">
        <f t="shared" si="2"/>
        <v>B8 Other mining and quarrying</v>
      </c>
      <c r="R12" s="8" t="s">
        <v>135</v>
      </c>
      <c r="W12" s="8" t="s">
        <v>137</v>
      </c>
      <c r="X12" s="15"/>
      <c r="Y12" s="16"/>
      <c r="Z12" s="16"/>
      <c r="AA12" s="16"/>
      <c r="AB12" s="16"/>
      <c r="AC12" s="16"/>
      <c r="AD12" s="16"/>
    </row>
    <row r="13" spans="1:127" ht="15.6" customHeight="1">
      <c r="A13" s="346">
        <v>5</v>
      </c>
      <c r="B13" s="347" t="s">
        <v>138</v>
      </c>
      <c r="C13" s="340" t="s">
        <v>1401</v>
      </c>
      <c r="D13" s="340" t="s">
        <v>122</v>
      </c>
      <c r="E13" s="361" t="str">
        <f t="shared" si="0"/>
        <v xml:space="preserve">E </v>
      </c>
      <c r="F13" s="362" t="str">
        <f t="shared" si="1"/>
        <v xml:space="preserve">E  Water supply; sewerage, waste </v>
      </c>
      <c r="G13" s="364" t="s">
        <v>1381</v>
      </c>
      <c r="H13" s="363" t="s">
        <v>1402</v>
      </c>
      <c r="I13" s="359"/>
      <c r="J13" s="360" t="s">
        <v>160</v>
      </c>
      <c r="K13" s="15"/>
      <c r="L13" s="713">
        <v>5</v>
      </c>
      <c r="N13" s="362" t="s">
        <v>1361</v>
      </c>
      <c r="O13" s="613">
        <v>9</v>
      </c>
      <c r="P13" s="613" t="s">
        <v>1650</v>
      </c>
      <c r="Q13" s="8" t="str">
        <f t="shared" si="2"/>
        <v>B9 Mining support service activities</v>
      </c>
      <c r="R13" s="8" t="s">
        <v>135</v>
      </c>
      <c r="X13" s="15"/>
      <c r="Y13" s="16"/>
      <c r="Z13" s="16"/>
      <c r="AA13" s="16"/>
      <c r="AB13" s="16"/>
      <c r="AC13" s="16"/>
      <c r="AD13" s="16"/>
    </row>
    <row r="14" spans="1:127" ht="15.6" customHeight="1">
      <c r="A14" s="346">
        <v>6</v>
      </c>
      <c r="B14" s="347" t="s">
        <v>139</v>
      </c>
      <c r="C14" s="340" t="s">
        <v>1403</v>
      </c>
      <c r="D14" s="340" t="s">
        <v>123</v>
      </c>
      <c r="E14" s="361" t="str">
        <f t="shared" si="0"/>
        <v>F</v>
      </c>
      <c r="F14" s="362" t="str">
        <f t="shared" si="1"/>
        <v xml:space="preserve">F Construction </v>
      </c>
      <c r="G14" s="364" t="s">
        <v>139</v>
      </c>
      <c r="H14" s="363" t="s">
        <v>1404</v>
      </c>
      <c r="I14" s="359"/>
      <c r="J14" s="360" t="s">
        <v>161</v>
      </c>
      <c r="K14" s="15"/>
      <c r="L14" s="713">
        <v>6</v>
      </c>
      <c r="N14" s="362" t="s">
        <v>1362</v>
      </c>
      <c r="O14" s="613">
        <v>10</v>
      </c>
      <c r="P14" s="613" t="s">
        <v>1651</v>
      </c>
      <c r="Q14" s="8" t="str">
        <f t="shared" si="2"/>
        <v>C10 Manufacture of food products</v>
      </c>
      <c r="R14" s="8" t="s">
        <v>136</v>
      </c>
      <c r="X14" s="15"/>
      <c r="Y14" s="16"/>
      <c r="Z14" s="16"/>
      <c r="AA14" s="16"/>
      <c r="AB14" s="16"/>
      <c r="AC14" s="16"/>
      <c r="AD14" s="16"/>
    </row>
    <row r="15" spans="1:127" ht="15.6" customHeight="1">
      <c r="A15" s="346">
        <v>7</v>
      </c>
      <c r="B15" s="347" t="s">
        <v>140</v>
      </c>
      <c r="C15" s="340" t="s">
        <v>1405</v>
      </c>
      <c r="D15" s="340" t="s">
        <v>124</v>
      </c>
      <c r="E15" s="361" t="str">
        <f t="shared" si="0"/>
        <v xml:space="preserve">G </v>
      </c>
      <c r="F15" s="362" t="str">
        <f t="shared" si="1"/>
        <v xml:space="preserve">G  Wholesale and retail trade; </v>
      </c>
      <c r="G15" s="364" t="s">
        <v>1382</v>
      </c>
      <c r="H15" s="363" t="s">
        <v>1406</v>
      </c>
      <c r="I15" s="359"/>
      <c r="J15" s="360" t="s">
        <v>162</v>
      </c>
      <c r="K15" s="15"/>
      <c r="L15" s="713">
        <v>7</v>
      </c>
      <c r="N15" s="362" t="s">
        <v>1363</v>
      </c>
      <c r="O15" s="613">
        <v>11</v>
      </c>
      <c r="P15" s="613" t="s">
        <v>1652</v>
      </c>
      <c r="Q15" s="8" t="str">
        <f t="shared" si="2"/>
        <v>C11 Manufacture of beverages</v>
      </c>
      <c r="R15" s="8" t="s">
        <v>136</v>
      </c>
      <c r="X15" s="15"/>
      <c r="Y15" s="16"/>
      <c r="Z15" s="16"/>
      <c r="AA15" s="16"/>
      <c r="AB15" s="16"/>
      <c r="AC15" s="16"/>
      <c r="AD15" s="16"/>
    </row>
    <row r="16" spans="1:127" ht="15.6" customHeight="1">
      <c r="A16" s="346">
        <v>8</v>
      </c>
      <c r="B16" s="347" t="s">
        <v>141</v>
      </c>
      <c r="C16" s="340" t="s">
        <v>1407</v>
      </c>
      <c r="D16" s="340" t="s">
        <v>125</v>
      </c>
      <c r="E16" s="361" t="str">
        <f t="shared" si="0"/>
        <v xml:space="preserve">H </v>
      </c>
      <c r="F16" s="362" t="str">
        <f t="shared" si="1"/>
        <v xml:space="preserve">H  Transportation and storage </v>
      </c>
      <c r="G16" s="364" t="s">
        <v>1383</v>
      </c>
      <c r="H16" s="363" t="s">
        <v>1408</v>
      </c>
      <c r="I16" s="359"/>
      <c r="J16" s="360" t="s">
        <v>163</v>
      </c>
      <c r="K16" s="15"/>
      <c r="L16" s="713">
        <v>8</v>
      </c>
      <c r="N16" s="362" t="s">
        <v>1364</v>
      </c>
      <c r="O16" s="613">
        <v>12</v>
      </c>
      <c r="P16" s="613" t="s">
        <v>1653</v>
      </c>
      <c r="Q16" s="8" t="str">
        <f t="shared" si="2"/>
        <v>C12 Manufacture of tobacco products</v>
      </c>
      <c r="R16" s="8" t="s">
        <v>136</v>
      </c>
      <c r="X16" s="15"/>
      <c r="Y16" s="16"/>
      <c r="Z16" s="16"/>
      <c r="AA16" s="16"/>
      <c r="AB16" s="16"/>
      <c r="AC16" s="16"/>
      <c r="AD16" s="16"/>
    </row>
    <row r="17" spans="1:30" ht="15.6" customHeight="1">
      <c r="A17" s="346">
        <v>9</v>
      </c>
      <c r="B17" s="347" t="s">
        <v>142</v>
      </c>
      <c r="C17" s="340" t="s">
        <v>1409</v>
      </c>
      <c r="D17" s="340" t="s">
        <v>126</v>
      </c>
      <c r="E17" s="361" t="str">
        <f t="shared" si="0"/>
        <v>I</v>
      </c>
      <c r="F17" s="362" t="str">
        <f t="shared" si="1"/>
        <v xml:space="preserve">I Accommodation &amp; food service activities </v>
      </c>
      <c r="G17" s="364" t="s">
        <v>142</v>
      </c>
      <c r="H17" s="363" t="s">
        <v>1410</v>
      </c>
      <c r="I17" s="359"/>
      <c r="J17" s="360" t="s">
        <v>164</v>
      </c>
      <c r="K17" s="15"/>
      <c r="L17" s="713">
        <v>9</v>
      </c>
      <c r="N17" s="362" t="s">
        <v>1459</v>
      </c>
      <c r="O17" s="613">
        <v>13</v>
      </c>
      <c r="P17" s="613" t="s">
        <v>1654</v>
      </c>
      <c r="Q17" s="8" t="str">
        <f t="shared" si="2"/>
        <v>C13 Manufacture of textiles</v>
      </c>
      <c r="R17" s="8" t="s">
        <v>136</v>
      </c>
      <c r="X17" s="15"/>
      <c r="Y17" s="16"/>
      <c r="Z17" s="16"/>
      <c r="AA17" s="16"/>
      <c r="AB17" s="16"/>
      <c r="AC17" s="16"/>
      <c r="AD17" s="16"/>
    </row>
    <row r="18" spans="1:30" ht="15.6" customHeight="1">
      <c r="A18" s="346">
        <v>10</v>
      </c>
      <c r="B18" s="347" t="s">
        <v>143</v>
      </c>
      <c r="C18" s="340" t="s">
        <v>1411</v>
      </c>
      <c r="D18" s="340" t="s">
        <v>38</v>
      </c>
      <c r="E18" s="361" t="str">
        <f t="shared" si="0"/>
        <v>J</v>
      </c>
      <c r="F18" s="362" t="str">
        <f t="shared" si="1"/>
        <v xml:space="preserve">J Information and communication </v>
      </c>
      <c r="G18" s="364" t="s">
        <v>143</v>
      </c>
      <c r="H18" s="363" t="s">
        <v>1412</v>
      </c>
      <c r="I18" s="359"/>
      <c r="J18" s="360" t="s">
        <v>165</v>
      </c>
      <c r="K18" s="15"/>
      <c r="L18" s="713">
        <v>10</v>
      </c>
      <c r="N18" s="362" t="s">
        <v>1366</v>
      </c>
      <c r="O18" s="613">
        <v>14</v>
      </c>
      <c r="P18" s="613" t="s">
        <v>1655</v>
      </c>
      <c r="Q18" s="8" t="str">
        <f t="shared" si="2"/>
        <v>C14 Manufacture of wearing apparel</v>
      </c>
      <c r="R18" s="8" t="s">
        <v>136</v>
      </c>
      <c r="X18" s="15"/>
      <c r="Y18" s="16"/>
      <c r="Z18" s="16"/>
      <c r="AA18" s="16"/>
      <c r="AB18" s="16"/>
      <c r="AC18" s="16"/>
      <c r="AD18" s="16"/>
    </row>
    <row r="19" spans="1:30" ht="15.6" customHeight="1">
      <c r="A19" s="346">
        <v>11</v>
      </c>
      <c r="B19" s="347" t="s">
        <v>144</v>
      </c>
      <c r="C19" s="340" t="s">
        <v>1299</v>
      </c>
      <c r="D19" s="340" t="s">
        <v>127</v>
      </c>
      <c r="E19" s="353" t="str">
        <f t="shared" si="0"/>
        <v xml:space="preserve">K1 </v>
      </c>
      <c r="F19" s="352" t="str">
        <f t="shared" si="1"/>
        <v xml:space="preserve">K1  Financial intermediation activities </v>
      </c>
      <c r="G19" s="354" t="s">
        <v>1441</v>
      </c>
      <c r="H19" s="342" t="s">
        <v>1308</v>
      </c>
      <c r="I19" s="339"/>
      <c r="J19" s="343"/>
      <c r="K19" s="15"/>
      <c r="L19" s="713">
        <v>11</v>
      </c>
      <c r="N19" s="352" t="s">
        <v>1437</v>
      </c>
      <c r="O19" s="613">
        <v>15</v>
      </c>
      <c r="P19" s="613" t="s">
        <v>1656</v>
      </c>
      <c r="Q19" s="8" t="str">
        <f t="shared" si="2"/>
        <v>C15 Manufacture of leather and related products</v>
      </c>
      <c r="R19" s="8" t="s">
        <v>136</v>
      </c>
      <c r="X19" s="15"/>
      <c r="Y19" s="16"/>
      <c r="Z19" s="16"/>
      <c r="AA19" s="16"/>
      <c r="AB19" s="16"/>
      <c r="AC19" s="16"/>
      <c r="AD19" s="16"/>
    </row>
    <row r="20" spans="1:30" ht="15.6" customHeight="1">
      <c r="A20" s="346"/>
      <c r="B20" s="347"/>
      <c r="C20" s="340"/>
      <c r="D20" s="340"/>
      <c r="E20" s="353" t="str">
        <f t="shared" si="0"/>
        <v xml:space="preserve">K2 </v>
      </c>
      <c r="F20" s="352" t="str">
        <f t="shared" si="1"/>
        <v>K2  Financial service activities, other</v>
      </c>
      <c r="G20" s="354" t="s">
        <v>1443</v>
      </c>
      <c r="H20" s="342"/>
      <c r="I20" s="339"/>
      <c r="J20" s="343"/>
      <c r="K20" s="15"/>
      <c r="L20" s="72"/>
      <c r="N20" s="352" t="s">
        <v>1438</v>
      </c>
      <c r="O20" s="613">
        <v>16</v>
      </c>
      <c r="P20" s="615" t="s">
        <v>1657</v>
      </c>
      <c r="Q20" s="8" t="str">
        <f t="shared" si="2"/>
        <v>C16 Manufacture of wood and of products of wood and cork, except furniture;
manufacture of articles of straw and plaiting materials</v>
      </c>
      <c r="R20" s="8" t="s">
        <v>136</v>
      </c>
      <c r="X20" s="15"/>
      <c r="Y20" s="16"/>
      <c r="Z20" s="16"/>
      <c r="AA20" s="16"/>
      <c r="AB20" s="16"/>
      <c r="AC20" s="16"/>
      <c r="AD20" s="16"/>
    </row>
    <row r="21" spans="1:30" ht="15.6" customHeight="1">
      <c r="A21" s="346">
        <v>12</v>
      </c>
      <c r="B21" s="347" t="s">
        <v>145</v>
      </c>
      <c r="C21" s="340" t="s">
        <v>1356</v>
      </c>
      <c r="D21" s="340" t="s">
        <v>128</v>
      </c>
      <c r="E21" s="353" t="str">
        <f t="shared" si="0"/>
        <v xml:space="preserve">K3 </v>
      </c>
      <c r="F21" s="352" t="str">
        <f t="shared" si="1"/>
        <v>K3  Insurance activities and pension funding</v>
      </c>
      <c r="G21" s="354" t="s">
        <v>1442</v>
      </c>
      <c r="H21" s="342" t="s">
        <v>1413</v>
      </c>
      <c r="I21" s="339"/>
      <c r="J21" s="343"/>
      <c r="K21" s="15"/>
      <c r="L21" s="72">
        <v>12</v>
      </c>
      <c r="N21" s="352" t="s">
        <v>1440</v>
      </c>
      <c r="O21" s="613">
        <v>17</v>
      </c>
      <c r="P21" s="613" t="s">
        <v>1658</v>
      </c>
      <c r="Q21" s="8" t="str">
        <f t="shared" si="2"/>
        <v>C17 Manufacture of paper and paper products</v>
      </c>
      <c r="R21" s="8" t="s">
        <v>136</v>
      </c>
      <c r="X21" s="15"/>
      <c r="Y21" s="16"/>
      <c r="Z21" s="16"/>
      <c r="AA21" s="16"/>
      <c r="AB21" s="16"/>
      <c r="AC21" s="16"/>
      <c r="AD21" s="16"/>
    </row>
    <row r="22" spans="1:30" ht="15.6" customHeight="1">
      <c r="A22" s="346"/>
      <c r="B22" s="347"/>
      <c r="C22" s="340"/>
      <c r="D22" s="340"/>
      <c r="E22" s="353" t="str">
        <f t="shared" si="0"/>
        <v xml:space="preserve">K4 </v>
      </c>
      <c r="F22" s="352" t="str">
        <f t="shared" si="1"/>
        <v xml:space="preserve">K4  Auxiliary finance and insurance activities </v>
      </c>
      <c r="G22" s="354" t="s">
        <v>1444</v>
      </c>
      <c r="H22" s="342"/>
      <c r="I22" s="339"/>
      <c r="J22" s="343"/>
      <c r="K22" s="15"/>
      <c r="L22" s="72"/>
      <c r="N22" s="352" t="s">
        <v>1439</v>
      </c>
      <c r="O22" s="613">
        <v>18</v>
      </c>
      <c r="P22" s="613" t="s">
        <v>1659</v>
      </c>
      <c r="Q22" s="8" t="str">
        <f t="shared" si="2"/>
        <v>C18 Printing and reproduction of recorded media</v>
      </c>
      <c r="R22" s="8" t="s">
        <v>136</v>
      </c>
      <c r="X22" s="15"/>
      <c r="Y22" s="16"/>
      <c r="Z22" s="16"/>
      <c r="AA22" s="16"/>
      <c r="AB22" s="16"/>
      <c r="AC22" s="16"/>
      <c r="AD22" s="16"/>
    </row>
    <row r="23" spans="1:30" ht="15.6" customHeight="1">
      <c r="A23" s="346">
        <v>13</v>
      </c>
      <c r="B23" s="347" t="s">
        <v>146</v>
      </c>
      <c r="C23" s="340" t="s">
        <v>1414</v>
      </c>
      <c r="D23" s="340" t="s">
        <v>39</v>
      </c>
      <c r="E23" s="361" t="str">
        <f t="shared" si="0"/>
        <v>L</v>
      </c>
      <c r="F23" s="362" t="str">
        <f t="shared" si="1"/>
        <v xml:space="preserve">L Real estate activities </v>
      </c>
      <c r="G23" s="364" t="s">
        <v>146</v>
      </c>
      <c r="H23" s="363" t="s">
        <v>1415</v>
      </c>
      <c r="I23" s="359"/>
      <c r="J23" s="360" t="s">
        <v>166</v>
      </c>
      <c r="K23" s="15"/>
      <c r="L23" s="72">
        <v>13</v>
      </c>
      <c r="N23" s="362" t="s">
        <v>1368</v>
      </c>
      <c r="O23" s="613">
        <v>19</v>
      </c>
      <c r="P23" s="613" t="s">
        <v>1660</v>
      </c>
      <c r="Q23" s="8" t="str">
        <f t="shared" si="2"/>
        <v>C19 Manufacture of coke and refined petroleum products</v>
      </c>
      <c r="R23" s="8" t="s">
        <v>136</v>
      </c>
      <c r="X23" s="15"/>
      <c r="Y23" s="16"/>
      <c r="Z23" s="16"/>
      <c r="AA23" s="16"/>
      <c r="AB23" s="16"/>
      <c r="AC23" s="16"/>
      <c r="AD23" s="16"/>
    </row>
    <row r="24" spans="1:30" ht="15.6" customHeight="1">
      <c r="A24" s="346">
        <v>14</v>
      </c>
      <c r="B24" s="347" t="s">
        <v>147</v>
      </c>
      <c r="C24" s="340" t="s">
        <v>1416</v>
      </c>
      <c r="D24" s="340" t="s">
        <v>80</v>
      </c>
      <c r="E24" s="361" t="str">
        <f t="shared" si="0"/>
        <v xml:space="preserve">M </v>
      </c>
      <c r="F24" s="362" t="str">
        <f t="shared" si="1"/>
        <v xml:space="preserve">M  Pro, scientific &amp; technical activities </v>
      </c>
      <c r="G24" s="364" t="s">
        <v>1385</v>
      </c>
      <c r="H24" s="363" t="s">
        <v>1417</v>
      </c>
      <c r="I24" s="359"/>
      <c r="J24" s="360" t="s">
        <v>167</v>
      </c>
      <c r="K24" s="15"/>
      <c r="L24" s="72">
        <v>14</v>
      </c>
      <c r="N24" s="362" t="s">
        <v>1456</v>
      </c>
      <c r="O24" s="613">
        <v>20</v>
      </c>
      <c r="P24" s="613" t="s">
        <v>1661</v>
      </c>
      <c r="Q24" s="8" t="str">
        <f t="shared" si="2"/>
        <v>C20 Manufacture of chemicals and chemical products</v>
      </c>
      <c r="R24" s="8" t="s">
        <v>136</v>
      </c>
      <c r="X24" s="15"/>
      <c r="Y24" s="16"/>
      <c r="Z24" s="16"/>
      <c r="AA24" s="16"/>
      <c r="AB24" s="16"/>
      <c r="AC24" s="16"/>
      <c r="AD24" s="16"/>
    </row>
    <row r="25" spans="1:30" ht="15.6" customHeight="1">
      <c r="A25" s="346"/>
      <c r="B25" s="347"/>
      <c r="C25" s="340"/>
      <c r="D25" s="340"/>
      <c r="E25" s="353" t="str">
        <f t="shared" si="0"/>
        <v xml:space="preserve">N1 </v>
      </c>
      <c r="F25" s="352" t="str">
        <f t="shared" si="1"/>
        <v>N1  Rental and leasing activities</v>
      </c>
      <c r="G25" s="354" t="s">
        <v>1447</v>
      </c>
      <c r="H25" s="342"/>
      <c r="I25" s="339"/>
      <c r="J25" s="343"/>
      <c r="K25" s="15"/>
      <c r="L25" s="72"/>
      <c r="N25" s="352" t="s">
        <v>1445</v>
      </c>
      <c r="O25" s="613">
        <v>21</v>
      </c>
      <c r="P25" s="613" t="s">
        <v>1662</v>
      </c>
      <c r="Q25" s="8" t="str">
        <f t="shared" si="2"/>
        <v>C21 Manufacture of pharmaceuticals, medicinal chemical and botanical products</v>
      </c>
      <c r="R25" s="8" t="s">
        <v>136</v>
      </c>
      <c r="X25" s="15"/>
      <c r="Y25" s="16"/>
      <c r="Z25" s="16"/>
      <c r="AA25" s="16"/>
      <c r="AB25" s="16"/>
      <c r="AC25" s="16"/>
      <c r="AD25" s="16"/>
    </row>
    <row r="26" spans="1:30" ht="15.6" customHeight="1">
      <c r="A26" s="346">
        <v>15</v>
      </c>
      <c r="B26" s="347" t="s">
        <v>148</v>
      </c>
      <c r="C26" s="340" t="s">
        <v>1418</v>
      </c>
      <c r="D26" s="340" t="s">
        <v>37</v>
      </c>
      <c r="E26" s="353" t="str">
        <f t="shared" si="0"/>
        <v xml:space="preserve">N2 </v>
      </c>
      <c r="F26" s="352" t="str">
        <f t="shared" si="1"/>
        <v>N2  Travel and related activities</v>
      </c>
      <c r="G26" s="354" t="s">
        <v>1449</v>
      </c>
      <c r="H26" s="342" t="s">
        <v>1419</v>
      </c>
      <c r="I26" s="339"/>
      <c r="J26" s="343"/>
      <c r="K26" s="15"/>
      <c r="L26" s="72"/>
      <c r="N26" s="352" t="s">
        <v>1446</v>
      </c>
      <c r="O26" s="613">
        <v>22</v>
      </c>
      <c r="P26" s="613" t="s">
        <v>1663</v>
      </c>
      <c r="Q26" s="8" t="str">
        <f t="shared" si="2"/>
        <v>C22 Manufacture of rubber and plastics products</v>
      </c>
      <c r="R26" s="8" t="s">
        <v>136</v>
      </c>
      <c r="X26" s="15"/>
      <c r="Y26" s="16"/>
      <c r="Z26" s="16"/>
      <c r="AA26" s="16"/>
      <c r="AB26" s="16"/>
      <c r="AC26" s="16"/>
      <c r="AD26" s="16"/>
    </row>
    <row r="27" spans="1:30" ht="15.6" customHeight="1">
      <c r="A27" s="346">
        <v>16</v>
      </c>
      <c r="B27" s="347" t="s">
        <v>149</v>
      </c>
      <c r="C27" s="340" t="s">
        <v>1420</v>
      </c>
      <c r="D27" s="340" t="s">
        <v>41</v>
      </c>
      <c r="E27" s="353" t="str">
        <f t="shared" si="0"/>
        <v xml:space="preserve">N3 </v>
      </c>
      <c r="F27" s="350" t="str">
        <f t="shared" si="1"/>
        <v xml:space="preserve">N3  Other admin and support services </v>
      </c>
      <c r="G27" s="354" t="s">
        <v>1448</v>
      </c>
      <c r="H27" s="342" t="s">
        <v>1421</v>
      </c>
      <c r="I27" s="339"/>
      <c r="J27" s="343"/>
      <c r="K27" s="15"/>
      <c r="L27" s="72">
        <v>16</v>
      </c>
      <c r="N27" s="350" t="s">
        <v>1457</v>
      </c>
      <c r="O27" s="613">
        <v>23</v>
      </c>
      <c r="P27" s="613" t="s">
        <v>1664</v>
      </c>
      <c r="Q27" s="8" t="str">
        <f t="shared" si="2"/>
        <v>C23 Manufacture of other non-metallic mineral products</v>
      </c>
      <c r="R27" s="8" t="s">
        <v>136</v>
      </c>
      <c r="X27" s="15"/>
      <c r="Y27" s="16"/>
      <c r="Z27" s="16"/>
      <c r="AA27" s="16"/>
      <c r="AB27" s="16"/>
      <c r="AC27" s="16"/>
      <c r="AD27" s="16"/>
    </row>
    <row r="28" spans="1:30" ht="15.6" customHeight="1">
      <c r="A28" s="346">
        <v>17</v>
      </c>
      <c r="B28" s="347" t="s">
        <v>150</v>
      </c>
      <c r="C28" s="340" t="s">
        <v>1422</v>
      </c>
      <c r="D28" s="340" t="s">
        <v>129</v>
      </c>
      <c r="E28" s="361" t="str">
        <f t="shared" si="0"/>
        <v xml:space="preserve">O </v>
      </c>
      <c r="F28" s="362" t="str">
        <f t="shared" si="1"/>
        <v xml:space="preserve">O  Public administration </v>
      </c>
      <c r="G28" s="364" t="s">
        <v>1387</v>
      </c>
      <c r="H28" s="363" t="s">
        <v>1423</v>
      </c>
      <c r="I28" s="359"/>
      <c r="J28" s="360" t="s">
        <v>168</v>
      </c>
      <c r="K28" s="15"/>
      <c r="L28" s="72">
        <v>17</v>
      </c>
      <c r="N28" s="362" t="s">
        <v>1371</v>
      </c>
      <c r="O28" s="613">
        <v>24</v>
      </c>
      <c r="P28" s="613" t="s">
        <v>1665</v>
      </c>
      <c r="Q28" s="8" t="str">
        <f t="shared" si="2"/>
        <v>C24 Manufacture of basic metals</v>
      </c>
      <c r="R28" s="8" t="s">
        <v>136</v>
      </c>
      <c r="X28" s="15"/>
      <c r="Y28" s="16"/>
      <c r="Z28" s="16"/>
      <c r="AA28" s="16"/>
      <c r="AB28" s="16"/>
      <c r="AC28" s="16"/>
      <c r="AD28" s="16"/>
    </row>
    <row r="29" spans="1:30" ht="15.6" customHeight="1">
      <c r="A29" s="346">
        <v>18</v>
      </c>
      <c r="B29" s="347" t="s">
        <v>151</v>
      </c>
      <c r="C29" s="340" t="s">
        <v>1424</v>
      </c>
      <c r="D29" s="340" t="s">
        <v>40</v>
      </c>
      <c r="E29" s="361" t="str">
        <f t="shared" si="0"/>
        <v xml:space="preserve">P </v>
      </c>
      <c r="F29" s="362" t="str">
        <f t="shared" si="1"/>
        <v xml:space="preserve">P  Education </v>
      </c>
      <c r="G29" s="364" t="s">
        <v>1388</v>
      </c>
      <c r="H29" s="363" t="s">
        <v>1425</v>
      </c>
      <c r="I29" s="359"/>
      <c r="J29" s="360" t="s">
        <v>169</v>
      </c>
      <c r="K29" s="15"/>
      <c r="L29" s="72">
        <v>18</v>
      </c>
      <c r="N29" s="362" t="s">
        <v>1372</v>
      </c>
      <c r="O29" s="613">
        <v>25</v>
      </c>
      <c r="P29" s="613" t="s">
        <v>1666</v>
      </c>
      <c r="Q29" s="8" t="str">
        <f t="shared" si="2"/>
        <v>C25 Manufacture of fabricated metal products, except machinery and equipment</v>
      </c>
      <c r="R29" s="8" t="s">
        <v>136</v>
      </c>
      <c r="X29" s="15"/>
      <c r="Y29" s="16"/>
      <c r="Z29" s="16"/>
      <c r="AA29" s="16"/>
      <c r="AB29" s="16"/>
      <c r="AC29" s="16"/>
      <c r="AD29" s="16"/>
    </row>
    <row r="30" spans="1:30" ht="15.6" customHeight="1">
      <c r="A30" s="346">
        <v>19</v>
      </c>
      <c r="B30" s="347" t="s">
        <v>152</v>
      </c>
      <c r="C30" s="340" t="s">
        <v>1426</v>
      </c>
      <c r="D30" s="340" t="s">
        <v>130</v>
      </c>
      <c r="E30" s="361" t="str">
        <f t="shared" si="0"/>
        <v>Q</v>
      </c>
      <c r="F30" s="362" t="str">
        <f t="shared" si="1"/>
        <v xml:space="preserve">Q Human health &amp; social work activities </v>
      </c>
      <c r="G30" s="364" t="s">
        <v>152</v>
      </c>
      <c r="H30" s="363" t="s">
        <v>1427</v>
      </c>
      <c r="I30" s="359"/>
      <c r="J30" s="360" t="s">
        <v>170</v>
      </c>
      <c r="K30" s="15"/>
      <c r="L30" s="72">
        <v>19</v>
      </c>
      <c r="N30" s="362" t="s">
        <v>1458</v>
      </c>
      <c r="O30" s="613">
        <v>26</v>
      </c>
      <c r="P30" s="613" t="s">
        <v>1667</v>
      </c>
      <c r="Q30" s="8" t="str">
        <f t="shared" si="2"/>
        <v>C26 Manufacture of computer, electronic and optical products</v>
      </c>
      <c r="R30" s="8" t="s">
        <v>136</v>
      </c>
      <c r="X30" s="15"/>
      <c r="Y30" s="16"/>
      <c r="Z30" s="16"/>
      <c r="AA30" s="16"/>
      <c r="AB30" s="16"/>
      <c r="AC30" s="16"/>
      <c r="AD30" s="16"/>
    </row>
    <row r="31" spans="1:30" ht="15.6" customHeight="1">
      <c r="A31" s="346">
        <v>20</v>
      </c>
      <c r="B31" s="347" t="s">
        <v>153</v>
      </c>
      <c r="C31" s="340" t="s">
        <v>1428</v>
      </c>
      <c r="D31" s="340" t="s">
        <v>42</v>
      </c>
      <c r="E31" s="361" t="str">
        <f t="shared" si="0"/>
        <v xml:space="preserve">R </v>
      </c>
      <c r="F31" s="362" t="str">
        <f t="shared" si="1"/>
        <v xml:space="preserve">R  Arts, entertainment and recreation </v>
      </c>
      <c r="G31" s="364" t="s">
        <v>1389</v>
      </c>
      <c r="H31" s="363" t="s">
        <v>1429</v>
      </c>
      <c r="I31" s="359"/>
      <c r="J31" s="360" t="s">
        <v>171</v>
      </c>
      <c r="K31" s="15"/>
      <c r="L31" s="72">
        <v>20</v>
      </c>
      <c r="N31" s="362" t="s">
        <v>1374</v>
      </c>
      <c r="O31" s="613">
        <v>27</v>
      </c>
      <c r="P31" s="613" t="s">
        <v>1668</v>
      </c>
      <c r="Q31" s="8" t="str">
        <f t="shared" si="2"/>
        <v>C27 Manufacture of electrical equipment</v>
      </c>
      <c r="R31" s="8" t="s">
        <v>136</v>
      </c>
      <c r="X31" s="15"/>
      <c r="Y31" s="16"/>
      <c r="Z31" s="16"/>
      <c r="AA31" s="16"/>
      <c r="AB31" s="16"/>
      <c r="AC31" s="16"/>
      <c r="AD31" s="16"/>
    </row>
    <row r="32" spans="1:30" ht="15.6" customHeight="1">
      <c r="A32" s="346">
        <v>21</v>
      </c>
      <c r="B32" s="347" t="s">
        <v>154</v>
      </c>
      <c r="C32" s="340" t="s">
        <v>1430</v>
      </c>
      <c r="D32" s="340" t="s">
        <v>131</v>
      </c>
      <c r="E32" s="361" t="str">
        <f t="shared" si="0"/>
        <v xml:space="preserve">S </v>
      </c>
      <c r="F32" s="362" t="str">
        <f t="shared" si="1"/>
        <v xml:space="preserve">S  Other service activities </v>
      </c>
      <c r="G32" s="364" t="s">
        <v>1390</v>
      </c>
      <c r="H32" s="363" t="s">
        <v>1431</v>
      </c>
      <c r="I32" s="359"/>
      <c r="J32" s="360" t="s">
        <v>172</v>
      </c>
      <c r="K32" s="15"/>
      <c r="L32" s="72">
        <v>21</v>
      </c>
      <c r="N32" s="362" t="s">
        <v>1375</v>
      </c>
      <c r="O32" s="613">
        <v>28</v>
      </c>
      <c r="P32" s="613" t="s">
        <v>1669</v>
      </c>
      <c r="Q32" s="8" t="str">
        <f t="shared" si="2"/>
        <v>C28 Manufacture of machinery and equipment n.e.c.</v>
      </c>
      <c r="R32" s="8" t="s">
        <v>136</v>
      </c>
      <c r="X32" s="15"/>
      <c r="Y32" s="16"/>
      <c r="Z32" s="16"/>
      <c r="AA32" s="16"/>
      <c r="AB32" s="16"/>
      <c r="AC32" s="16"/>
      <c r="AD32" s="16"/>
    </row>
    <row r="33" spans="1:30" ht="15.6" customHeight="1">
      <c r="A33" s="346">
        <v>22</v>
      </c>
      <c r="B33" s="347" t="s">
        <v>155</v>
      </c>
      <c r="C33" s="340" t="s">
        <v>1432</v>
      </c>
      <c r="D33" s="340" t="s">
        <v>132</v>
      </c>
      <c r="E33" s="361" t="str">
        <f t="shared" si="0"/>
        <v xml:space="preserve">T </v>
      </c>
      <c r="F33" s="362" t="str">
        <f t="shared" si="1"/>
        <v xml:space="preserve">T  Activities of households </v>
      </c>
      <c r="G33" s="364" t="s">
        <v>1391</v>
      </c>
      <c r="H33" s="365" t="s">
        <v>1433</v>
      </c>
      <c r="I33" s="359"/>
      <c r="J33" s="360" t="s">
        <v>173</v>
      </c>
      <c r="K33" s="17"/>
      <c r="L33" s="72">
        <v>22</v>
      </c>
      <c r="N33" s="362" t="s">
        <v>1376</v>
      </c>
      <c r="O33" s="613">
        <v>29</v>
      </c>
      <c r="P33" s="613" t="s">
        <v>1670</v>
      </c>
      <c r="Q33" s="8" t="str">
        <f t="shared" si="2"/>
        <v>C29 Manufacture of motor vehicles, trailers and semi-trailers</v>
      </c>
      <c r="R33" s="8" t="s">
        <v>136</v>
      </c>
      <c r="X33" s="125"/>
      <c r="Y33" s="17"/>
      <c r="Z33" s="17"/>
      <c r="AA33" s="17"/>
    </row>
    <row r="34" spans="1:30" ht="15.6" customHeight="1">
      <c r="A34" s="346">
        <v>23</v>
      </c>
      <c r="B34" s="347" t="s">
        <v>156</v>
      </c>
      <c r="C34" s="340" t="s">
        <v>1354</v>
      </c>
      <c r="D34" s="340" t="s">
        <v>133</v>
      </c>
      <c r="E34" s="361" t="str">
        <f t="shared" si="0"/>
        <v xml:space="preserve">U </v>
      </c>
      <c r="F34" s="362" t="str">
        <f t="shared" si="1"/>
        <v xml:space="preserve">U  Activities of extraterritorial organizations </v>
      </c>
      <c r="G34" s="364" t="s">
        <v>1392</v>
      </c>
      <c r="H34" s="363" t="s">
        <v>1434</v>
      </c>
      <c r="I34" s="359"/>
      <c r="J34" s="360" t="s">
        <v>174</v>
      </c>
      <c r="K34" s="15"/>
      <c r="L34" s="72">
        <v>23</v>
      </c>
      <c r="N34" s="362" t="s">
        <v>1377</v>
      </c>
      <c r="O34" s="613">
        <v>30</v>
      </c>
      <c r="P34" s="613" t="s">
        <v>1671</v>
      </c>
      <c r="Q34" s="8" t="str">
        <f t="shared" si="2"/>
        <v>C30 Manufacture of other transport equipment</v>
      </c>
      <c r="R34" s="8" t="s">
        <v>136</v>
      </c>
      <c r="X34" s="15"/>
      <c r="Y34" s="16"/>
      <c r="Z34" s="16"/>
      <c r="AA34" s="16"/>
      <c r="AB34" s="16"/>
      <c r="AC34" s="16"/>
      <c r="AD34" s="16"/>
    </row>
    <row r="35" spans="1:30" ht="5.0999999999999996" customHeight="1" thickBot="1">
      <c r="A35" s="348"/>
      <c r="B35" s="349"/>
      <c r="C35" s="341"/>
      <c r="D35" s="341"/>
      <c r="E35" s="366"/>
      <c r="F35" s="362"/>
      <c r="G35" s="366"/>
      <c r="H35" s="367"/>
      <c r="I35" s="368"/>
      <c r="J35" s="369"/>
      <c r="K35" s="126"/>
      <c r="L35" s="128"/>
      <c r="O35" s="613">
        <v>31</v>
      </c>
      <c r="P35" s="613" t="s">
        <v>1672</v>
      </c>
      <c r="Q35" s="8" t="str">
        <f t="shared" si="2"/>
        <v>C31 Manufacture of furniture</v>
      </c>
      <c r="R35" s="8" t="s">
        <v>136</v>
      </c>
      <c r="X35" s="126"/>
      <c r="Y35" s="127"/>
      <c r="Z35" s="127"/>
      <c r="AA35" s="127"/>
      <c r="AB35" s="127"/>
      <c r="AC35" s="127"/>
      <c r="AD35" s="127"/>
    </row>
    <row r="36" spans="1:30" ht="24.95" customHeight="1">
      <c r="F36"/>
      <c r="O36" s="613">
        <v>32</v>
      </c>
      <c r="P36" s="613" t="s">
        <v>1673</v>
      </c>
      <c r="Q36" s="8" t="str">
        <f t="shared" si="2"/>
        <v>C32 Other manufacturing</v>
      </c>
      <c r="R36" s="8" t="s">
        <v>136</v>
      </c>
    </row>
    <row r="37" spans="1:30" ht="24.95" customHeight="1">
      <c r="E37" s="351" t="s">
        <v>1435</v>
      </c>
      <c r="F37"/>
      <c r="O37" s="613">
        <v>33</v>
      </c>
      <c r="P37" s="613" t="s">
        <v>1674</v>
      </c>
      <c r="Q37" s="8" t="str">
        <f t="shared" si="2"/>
        <v>C33 Repair and installation of machinery and equipment</v>
      </c>
      <c r="R37" s="8" t="s">
        <v>136</v>
      </c>
    </row>
    <row r="38" spans="1:30" ht="24.95" customHeight="1">
      <c r="E38" s="351" t="s">
        <v>1378</v>
      </c>
      <c r="F38" s="351" t="s">
        <v>1358</v>
      </c>
      <c r="G38" s="8" t="str">
        <f>E38&amp;" - "&amp;F38</f>
        <v xml:space="preserve">A  - Agriculture, forestry and fishing </v>
      </c>
      <c r="O38" s="613">
        <v>35</v>
      </c>
      <c r="P38" s="613" t="s">
        <v>121</v>
      </c>
      <c r="Q38" s="8" t="str">
        <f t="shared" si="2"/>
        <v>D35 Electricity, gas, steam and air conditioning supply</v>
      </c>
      <c r="R38" s="8" t="s">
        <v>137</v>
      </c>
    </row>
    <row r="39" spans="1:30" ht="24.95" customHeight="1">
      <c r="E39" t="s">
        <v>135</v>
      </c>
      <c r="F39" s="351" t="s">
        <v>1359</v>
      </c>
      <c r="G39" s="8" t="str">
        <f t="shared" ref="G39:G58" si="3">E39&amp;" - "&amp;F39</f>
        <v xml:space="preserve">B - Mining and quarrying </v>
      </c>
      <c r="O39" s="613">
        <v>36</v>
      </c>
      <c r="P39" s="613" t="s">
        <v>1675</v>
      </c>
      <c r="Q39" s="8" t="str">
        <f t="shared" si="2"/>
        <v>E36 Water collection, treatment and supply</v>
      </c>
      <c r="R39" s="8" t="s">
        <v>138</v>
      </c>
    </row>
    <row r="40" spans="1:30" ht="24.95" customHeight="1">
      <c r="E40" s="351" t="s">
        <v>1379</v>
      </c>
      <c r="F40" s="351" t="s">
        <v>1436</v>
      </c>
      <c r="G40" s="8" t="str">
        <f t="shared" si="3"/>
        <v xml:space="preserve">C  - Manufacturing </v>
      </c>
      <c r="O40" s="613">
        <v>37</v>
      </c>
      <c r="P40" s="613" t="s">
        <v>1676</v>
      </c>
      <c r="Q40" s="8" t="str">
        <f t="shared" si="2"/>
        <v>E37 Sewerage</v>
      </c>
      <c r="R40" s="8" t="s">
        <v>138</v>
      </c>
    </row>
    <row r="41" spans="1:30" ht="24.95" customHeight="1">
      <c r="E41" s="351" t="s">
        <v>1380</v>
      </c>
      <c r="F41" s="351" t="s">
        <v>1360</v>
      </c>
      <c r="G41" s="8" t="str">
        <f t="shared" si="3"/>
        <v xml:space="preserve">D  - Electricity, gas, steam </v>
      </c>
      <c r="O41" s="613">
        <v>38</v>
      </c>
      <c r="P41" s="613" t="s">
        <v>1677</v>
      </c>
      <c r="Q41" s="8" t="str">
        <f t="shared" si="2"/>
        <v>E38 Waste collection, treatment and disposal activities; materials recovery</v>
      </c>
      <c r="R41" s="8" t="s">
        <v>138</v>
      </c>
    </row>
    <row r="42" spans="1:30" ht="24.95" customHeight="1">
      <c r="E42" s="351" t="s">
        <v>1381</v>
      </c>
      <c r="F42" s="351" t="s">
        <v>1361</v>
      </c>
      <c r="G42" s="8" t="str">
        <f t="shared" si="3"/>
        <v xml:space="preserve">E  - Water supply; sewerage, waste </v>
      </c>
      <c r="O42" s="613">
        <v>39</v>
      </c>
      <c r="P42" s="613" t="s">
        <v>1678</v>
      </c>
      <c r="Q42" s="8" t="str">
        <f t="shared" si="2"/>
        <v>E39 Remediation activities and other waste management services</v>
      </c>
      <c r="R42" s="8" t="s">
        <v>138</v>
      </c>
    </row>
    <row r="43" spans="1:30" ht="24.95" customHeight="1">
      <c r="E43" s="351" t="s">
        <v>139</v>
      </c>
      <c r="F43" s="351" t="s">
        <v>1362</v>
      </c>
      <c r="G43" s="8" t="str">
        <f t="shared" si="3"/>
        <v xml:space="preserve">F - Construction </v>
      </c>
      <c r="O43" s="613">
        <v>41</v>
      </c>
      <c r="P43" s="613" t="s">
        <v>1679</v>
      </c>
      <c r="Q43" s="8" t="str">
        <f t="shared" si="2"/>
        <v>F41 Construction of buildings</v>
      </c>
      <c r="R43" s="8" t="s">
        <v>139</v>
      </c>
    </row>
    <row r="44" spans="1:30" ht="24.95" customHeight="1">
      <c r="E44" s="351" t="s">
        <v>1382</v>
      </c>
      <c r="F44" s="351" t="s">
        <v>1363</v>
      </c>
      <c r="G44" s="8" t="str">
        <f t="shared" si="3"/>
        <v xml:space="preserve">G  - Wholesale and retail trade; </v>
      </c>
      <c r="O44" s="613">
        <v>42</v>
      </c>
      <c r="P44" s="613" t="s">
        <v>1680</v>
      </c>
      <c r="Q44" s="8" t="str">
        <f t="shared" si="2"/>
        <v>F42 Civil engineering</v>
      </c>
      <c r="R44" s="8" t="s">
        <v>139</v>
      </c>
    </row>
    <row r="45" spans="1:30" ht="24.95" customHeight="1">
      <c r="E45" s="351" t="s">
        <v>1383</v>
      </c>
      <c r="F45" s="351" t="s">
        <v>1364</v>
      </c>
      <c r="G45" s="8" t="str">
        <f t="shared" si="3"/>
        <v xml:space="preserve">H  - Transportation and storage </v>
      </c>
      <c r="O45" s="613">
        <v>43</v>
      </c>
      <c r="P45" s="613" t="s">
        <v>1681</v>
      </c>
      <c r="Q45" s="8" t="str">
        <f t="shared" si="2"/>
        <v>F43 Specialized construction activities</v>
      </c>
      <c r="R45" s="8" t="s">
        <v>139</v>
      </c>
    </row>
    <row r="46" spans="1:30" ht="24.95" customHeight="1">
      <c r="E46" s="351" t="s">
        <v>142</v>
      </c>
      <c r="F46" s="351" t="s">
        <v>1365</v>
      </c>
      <c r="G46" s="8" t="str">
        <f t="shared" si="3"/>
        <v xml:space="preserve">I - Accommodation and food service activities </v>
      </c>
      <c r="O46" s="613">
        <v>45</v>
      </c>
      <c r="P46" s="613" t="s">
        <v>1682</v>
      </c>
      <c r="Q46" s="8" t="str">
        <f t="shared" si="2"/>
        <v>G45 Wholesale and retail trade and repair of motor vehicles and motorcycles</v>
      </c>
      <c r="R46" s="8" t="s">
        <v>140</v>
      </c>
    </row>
    <row r="47" spans="1:30" ht="24.95" customHeight="1">
      <c r="E47" s="351" t="s">
        <v>143</v>
      </c>
      <c r="F47" s="351" t="s">
        <v>1366</v>
      </c>
      <c r="G47" s="8" t="str">
        <f t="shared" si="3"/>
        <v xml:space="preserve">J - Information and communication </v>
      </c>
      <c r="O47" s="613">
        <v>46</v>
      </c>
      <c r="P47" s="613" t="s">
        <v>1683</v>
      </c>
      <c r="Q47" s="8" t="str">
        <f t="shared" si="2"/>
        <v>G46 Wholesale trade, except of motor vehicles and motorcycles</v>
      </c>
      <c r="R47" s="8" t="s">
        <v>140</v>
      </c>
    </row>
    <row r="48" spans="1:30" ht="24.95" customHeight="1">
      <c r="E48" s="351" t="s">
        <v>1384</v>
      </c>
      <c r="F48" s="351" t="s">
        <v>1367</v>
      </c>
      <c r="G48" s="8" t="str">
        <f t="shared" si="3"/>
        <v xml:space="preserve">K  - Financial and insurance activities </v>
      </c>
      <c r="O48" s="613">
        <v>47</v>
      </c>
      <c r="P48" s="613" t="s">
        <v>1684</v>
      </c>
      <c r="Q48" s="8" t="str">
        <f t="shared" si="2"/>
        <v>G47 Retail trade, except of motor vehicles and motorcycles</v>
      </c>
      <c r="R48" s="8" t="s">
        <v>140</v>
      </c>
    </row>
    <row r="49" spans="5:18" ht="24.95" customHeight="1">
      <c r="E49" s="351" t="s">
        <v>146</v>
      </c>
      <c r="F49" s="351" t="s">
        <v>1368</v>
      </c>
      <c r="G49" s="8" t="str">
        <f t="shared" si="3"/>
        <v xml:space="preserve">L - Real estate activities </v>
      </c>
      <c r="O49" s="613">
        <v>49</v>
      </c>
      <c r="P49" s="613" t="s">
        <v>1685</v>
      </c>
      <c r="Q49" s="8" t="str">
        <f t="shared" si="2"/>
        <v>H49 Land transport and transport via pipelines</v>
      </c>
      <c r="R49" s="8" t="s">
        <v>141</v>
      </c>
    </row>
    <row r="50" spans="5:18" ht="24.95" customHeight="1">
      <c r="E50" s="351" t="s">
        <v>1385</v>
      </c>
      <c r="F50" s="351" t="s">
        <v>1369</v>
      </c>
      <c r="G50" s="8" t="str">
        <f t="shared" si="3"/>
        <v xml:space="preserve">M  - Professional, scientific and technical activities </v>
      </c>
      <c r="O50" s="613">
        <v>50</v>
      </c>
      <c r="P50" s="613" t="s">
        <v>1686</v>
      </c>
      <c r="Q50" s="8" t="str">
        <f t="shared" si="2"/>
        <v>H50 Water transport</v>
      </c>
      <c r="R50" s="8" t="s">
        <v>141</v>
      </c>
    </row>
    <row r="51" spans="5:18" ht="24.95" customHeight="1">
      <c r="E51" s="351" t="s">
        <v>1386</v>
      </c>
      <c r="F51" s="351" t="s">
        <v>1370</v>
      </c>
      <c r="G51" s="8" t="str">
        <f t="shared" si="3"/>
        <v xml:space="preserve">N  - Administrative and support service activities </v>
      </c>
      <c r="O51" s="613">
        <v>51</v>
      </c>
      <c r="P51" s="613" t="s">
        <v>1687</v>
      </c>
      <c r="Q51" s="8" t="str">
        <f t="shared" si="2"/>
        <v>H51 Air transport</v>
      </c>
      <c r="R51" s="8" t="s">
        <v>141</v>
      </c>
    </row>
    <row r="52" spans="5:18" ht="24.95" customHeight="1">
      <c r="E52" s="351" t="s">
        <v>1387</v>
      </c>
      <c r="F52" s="351" t="s">
        <v>1371</v>
      </c>
      <c r="G52" s="8" t="str">
        <f t="shared" si="3"/>
        <v xml:space="preserve">O  - Public administration </v>
      </c>
      <c r="O52" s="613">
        <v>52</v>
      </c>
      <c r="P52" s="613" t="s">
        <v>1688</v>
      </c>
      <c r="Q52" s="8" t="str">
        <f t="shared" si="2"/>
        <v>H52 Warehousing and support activities for transportation</v>
      </c>
      <c r="R52" s="8" t="s">
        <v>141</v>
      </c>
    </row>
    <row r="53" spans="5:18" ht="24.95" customHeight="1">
      <c r="E53" s="351" t="s">
        <v>1388</v>
      </c>
      <c r="F53" s="351" t="s">
        <v>1372</v>
      </c>
      <c r="G53" s="8" t="str">
        <f t="shared" si="3"/>
        <v xml:space="preserve">P  - Education </v>
      </c>
      <c r="O53" s="613">
        <v>53</v>
      </c>
      <c r="P53" s="613" t="s">
        <v>1689</v>
      </c>
      <c r="Q53" s="8" t="str">
        <f t="shared" si="2"/>
        <v>H53 Postal and courier activities</v>
      </c>
      <c r="R53" s="8" t="s">
        <v>141</v>
      </c>
    </row>
    <row r="54" spans="5:18" ht="24.95" customHeight="1">
      <c r="E54" s="351" t="s">
        <v>152</v>
      </c>
      <c r="F54" s="351" t="s">
        <v>1373</v>
      </c>
      <c r="G54" s="8" t="str">
        <f t="shared" si="3"/>
        <v xml:space="preserve">Q - Human health and social work activities </v>
      </c>
      <c r="O54" s="613">
        <v>55</v>
      </c>
      <c r="P54" s="613" t="s">
        <v>1690</v>
      </c>
      <c r="Q54" s="8" t="str">
        <f t="shared" si="2"/>
        <v>I55 Accommodation</v>
      </c>
      <c r="R54" s="8" t="s">
        <v>142</v>
      </c>
    </row>
    <row r="55" spans="5:18" ht="24.95" customHeight="1">
      <c r="E55" s="351" t="s">
        <v>1389</v>
      </c>
      <c r="F55" s="351" t="s">
        <v>1374</v>
      </c>
      <c r="G55" s="8" t="str">
        <f t="shared" si="3"/>
        <v xml:space="preserve">R  - Arts, entertainment and recreation </v>
      </c>
      <c r="O55" s="613">
        <v>56</v>
      </c>
      <c r="P55" s="613" t="s">
        <v>1691</v>
      </c>
      <c r="Q55" s="8" t="str">
        <f t="shared" si="2"/>
        <v>I56 Food and beverage service activities</v>
      </c>
      <c r="R55" s="8" t="s">
        <v>142</v>
      </c>
    </row>
    <row r="56" spans="5:18" ht="24.95" customHeight="1">
      <c r="E56" s="351" t="s">
        <v>1390</v>
      </c>
      <c r="F56" s="351" t="s">
        <v>1375</v>
      </c>
      <c r="G56" s="8" t="str">
        <f t="shared" si="3"/>
        <v xml:space="preserve">S  - Other service activities </v>
      </c>
      <c r="O56" s="613">
        <v>58</v>
      </c>
      <c r="P56" s="613" t="s">
        <v>1692</v>
      </c>
      <c r="Q56" s="8" t="str">
        <f t="shared" si="2"/>
        <v>J58 Publishing activities</v>
      </c>
      <c r="R56" s="8" t="s">
        <v>143</v>
      </c>
    </row>
    <row r="57" spans="5:18" ht="24.95" customHeight="1">
      <c r="E57" s="351" t="s">
        <v>1391</v>
      </c>
      <c r="F57" s="351" t="s">
        <v>1376</v>
      </c>
      <c r="G57" s="8" t="str">
        <f t="shared" si="3"/>
        <v xml:space="preserve">T  - Activities of households </v>
      </c>
      <c r="O57" s="613">
        <v>59</v>
      </c>
      <c r="P57" s="615" t="s">
        <v>1693</v>
      </c>
      <c r="Q57" s="8" t="str">
        <f t="shared" si="2"/>
        <v>J59 Motion picture, video and television programme production, sound recording
and music publishing activities</v>
      </c>
      <c r="R57" s="8" t="s">
        <v>143</v>
      </c>
    </row>
    <row r="58" spans="5:18" ht="24.95" customHeight="1">
      <c r="E58" s="351" t="s">
        <v>1392</v>
      </c>
      <c r="F58" s="351" t="s">
        <v>1377</v>
      </c>
      <c r="G58" s="8" t="str">
        <f t="shared" si="3"/>
        <v xml:space="preserve">U  - Activities of extraterritorial organizations </v>
      </c>
      <c r="O58" s="613">
        <v>60</v>
      </c>
      <c r="P58" s="613" t="s">
        <v>1694</v>
      </c>
      <c r="Q58" s="8" t="str">
        <f t="shared" si="2"/>
        <v>J60 Programming and broadcasting activities</v>
      </c>
      <c r="R58" s="8" t="s">
        <v>143</v>
      </c>
    </row>
    <row r="59" spans="5:18" ht="24.95" customHeight="1">
      <c r="O59" s="613">
        <v>61</v>
      </c>
      <c r="P59" s="613" t="s">
        <v>1695</v>
      </c>
      <c r="Q59" s="8" t="str">
        <f t="shared" si="2"/>
        <v>J61 Telecommunications</v>
      </c>
      <c r="R59" s="8" t="s">
        <v>143</v>
      </c>
    </row>
    <row r="60" spans="5:18" ht="24.95" customHeight="1">
      <c r="O60" s="613">
        <v>62</v>
      </c>
      <c r="P60" s="613" t="s">
        <v>1696</v>
      </c>
      <c r="Q60" s="8" t="str">
        <f t="shared" si="2"/>
        <v>J62 Computer programming, consultancy and related activities</v>
      </c>
      <c r="R60" s="8" t="s">
        <v>143</v>
      </c>
    </row>
    <row r="61" spans="5:18" ht="24.95" customHeight="1">
      <c r="O61" s="613">
        <v>63</v>
      </c>
      <c r="P61" s="613" t="s">
        <v>1697</v>
      </c>
      <c r="Q61" s="8" t="str">
        <f t="shared" si="2"/>
        <v>J63 Information service activities</v>
      </c>
      <c r="R61" s="8" t="s">
        <v>143</v>
      </c>
    </row>
    <row r="62" spans="5:18" ht="24.95" customHeight="1">
      <c r="O62" s="613">
        <v>64</v>
      </c>
      <c r="P62" s="613" t="s">
        <v>1698</v>
      </c>
      <c r="Q62" s="8" t="str">
        <f t="shared" si="2"/>
        <v>K64 Financial service activities, except insurance and pension funding</v>
      </c>
      <c r="R62" s="8" t="s">
        <v>1731</v>
      </c>
    </row>
    <row r="63" spans="5:18" ht="24.95" customHeight="1">
      <c r="O63" s="613">
        <v>65</v>
      </c>
      <c r="P63" s="613" t="s">
        <v>1699</v>
      </c>
      <c r="Q63" s="8" t="str">
        <f t="shared" si="2"/>
        <v>K65 Insurance, reinsurance and pension funding, except compulsory social security</v>
      </c>
      <c r="R63" s="8" t="s">
        <v>1731</v>
      </c>
    </row>
    <row r="64" spans="5:18" ht="24.95" customHeight="1">
      <c r="O64" s="613">
        <v>66</v>
      </c>
      <c r="P64" s="613" t="s">
        <v>1700</v>
      </c>
      <c r="Q64" s="8" t="str">
        <f t="shared" si="2"/>
        <v>K66 Activities auxiliary to financial service and insurance activities</v>
      </c>
      <c r="R64" s="8" t="s">
        <v>1731</v>
      </c>
    </row>
    <row r="65" spans="15:18" ht="24.95" customHeight="1">
      <c r="O65" s="613">
        <v>68</v>
      </c>
      <c r="P65" s="613" t="s">
        <v>39</v>
      </c>
      <c r="Q65" s="8" t="str">
        <f t="shared" si="2"/>
        <v>L68 Real estate activities</v>
      </c>
      <c r="R65" s="8" t="s">
        <v>146</v>
      </c>
    </row>
    <row r="66" spans="15:18" ht="24.95" customHeight="1">
      <c r="O66" s="613">
        <v>69</v>
      </c>
      <c r="P66" s="613" t="s">
        <v>1701</v>
      </c>
      <c r="Q66" s="8" t="str">
        <f t="shared" si="2"/>
        <v>M69 Legal and accounting activities</v>
      </c>
      <c r="R66" s="8" t="s">
        <v>147</v>
      </c>
    </row>
    <row r="67" spans="15:18" ht="24.95" customHeight="1">
      <c r="O67" s="613">
        <v>70</v>
      </c>
      <c r="P67" s="613" t="s">
        <v>1702</v>
      </c>
      <c r="Q67" s="8" t="str">
        <f t="shared" si="2"/>
        <v>M70 Activities of head offices; management consultancy activities</v>
      </c>
      <c r="R67" s="8" t="s">
        <v>147</v>
      </c>
    </row>
    <row r="68" spans="15:18" ht="24.95" customHeight="1">
      <c r="O68" s="613">
        <v>71</v>
      </c>
      <c r="P68" s="613" t="s">
        <v>1703</v>
      </c>
      <c r="Q68" s="8" t="str">
        <f t="shared" si="2"/>
        <v>M71 Architectural and engineering activities; technical testing and analysis</v>
      </c>
      <c r="R68" s="8" t="s">
        <v>147</v>
      </c>
    </row>
    <row r="69" spans="15:18" ht="24.95" customHeight="1">
      <c r="O69" s="613">
        <v>72</v>
      </c>
      <c r="P69" s="613" t="s">
        <v>1704</v>
      </c>
      <c r="Q69" s="8" t="str">
        <f t="shared" si="2"/>
        <v>M72 Scientific research and development</v>
      </c>
      <c r="R69" s="8" t="s">
        <v>147</v>
      </c>
    </row>
    <row r="70" spans="15:18" ht="24.95" customHeight="1">
      <c r="O70" s="613">
        <v>73</v>
      </c>
      <c r="P70" s="613" t="s">
        <v>1705</v>
      </c>
      <c r="Q70" s="8" t="str">
        <f t="shared" si="2"/>
        <v>M73 Advertising and market research</v>
      </c>
      <c r="R70" s="8" t="s">
        <v>147</v>
      </c>
    </row>
    <row r="71" spans="15:18" ht="24.95" customHeight="1">
      <c r="O71" s="613">
        <v>74</v>
      </c>
      <c r="P71" s="613" t="s">
        <v>1706</v>
      </c>
      <c r="Q71" s="8" t="str">
        <f t="shared" ref="Q71:Q93" si="4">R71&amp;O71&amp;" "&amp;P71</f>
        <v>M74 Other professional, scientific and technical activities</v>
      </c>
      <c r="R71" s="8" t="s">
        <v>147</v>
      </c>
    </row>
    <row r="72" spans="15:18" ht="24.95" customHeight="1">
      <c r="O72" s="613">
        <v>75</v>
      </c>
      <c r="P72" s="613" t="s">
        <v>1707</v>
      </c>
      <c r="Q72" s="8" t="str">
        <f t="shared" si="4"/>
        <v>M75 Veterinary activities</v>
      </c>
      <c r="R72" s="8" t="s">
        <v>147</v>
      </c>
    </row>
    <row r="73" spans="15:18" ht="24.95" customHeight="1">
      <c r="O73" s="613">
        <v>77</v>
      </c>
      <c r="P73" s="613" t="s">
        <v>1445</v>
      </c>
      <c r="Q73" s="8" t="str">
        <f t="shared" si="4"/>
        <v>N77 Rental and leasing activities</v>
      </c>
      <c r="R73" s="8" t="s">
        <v>1732</v>
      </c>
    </row>
    <row r="74" spans="15:18" ht="24.95" customHeight="1">
      <c r="O74" s="613">
        <v>78</v>
      </c>
      <c r="P74" s="613" t="s">
        <v>1708</v>
      </c>
      <c r="Q74" s="8" t="str">
        <f t="shared" si="4"/>
        <v>N78 Employment activities</v>
      </c>
      <c r="R74" s="8" t="s">
        <v>1732</v>
      </c>
    </row>
    <row r="75" spans="15:18" ht="24.95" customHeight="1">
      <c r="O75" s="613">
        <v>79</v>
      </c>
      <c r="P75" s="613" t="s">
        <v>1709</v>
      </c>
      <c r="Q75" s="8" t="str">
        <f t="shared" si="4"/>
        <v>N79 Travel agency, tour operator, reservation service and related activities</v>
      </c>
      <c r="R75" s="8" t="s">
        <v>1732</v>
      </c>
    </row>
    <row r="76" spans="15:18" ht="24.95" customHeight="1">
      <c r="O76" s="613">
        <v>80</v>
      </c>
      <c r="P76" s="613" t="s">
        <v>1710</v>
      </c>
      <c r="Q76" s="8" t="str">
        <f t="shared" si="4"/>
        <v>N80 Security and investigation activities</v>
      </c>
      <c r="R76" s="8" t="s">
        <v>1732</v>
      </c>
    </row>
    <row r="77" spans="15:18" ht="24.95" customHeight="1">
      <c r="O77" s="613">
        <v>81</v>
      </c>
      <c r="P77" s="613" t="s">
        <v>1711</v>
      </c>
      <c r="Q77" s="8" t="str">
        <f t="shared" si="4"/>
        <v>N81 Services to buildings and landscape activities</v>
      </c>
      <c r="R77" s="8" t="s">
        <v>1732</v>
      </c>
    </row>
    <row r="78" spans="15:18" ht="24.95" customHeight="1">
      <c r="O78" s="613">
        <v>82</v>
      </c>
      <c r="P78" s="613" t="s">
        <v>1712</v>
      </c>
      <c r="Q78" s="8" t="str">
        <f t="shared" si="4"/>
        <v>N82 Office administrative, office support and other business support activities</v>
      </c>
      <c r="R78" s="8" t="s">
        <v>1732</v>
      </c>
    </row>
    <row r="79" spans="15:18" ht="24.95" customHeight="1">
      <c r="O79" s="613">
        <v>84</v>
      </c>
      <c r="P79" s="613" t="s">
        <v>129</v>
      </c>
      <c r="Q79" s="8" t="str">
        <f t="shared" si="4"/>
        <v>O84 Public administration and defence; compulsory social security</v>
      </c>
      <c r="R79" s="8" t="s">
        <v>150</v>
      </c>
    </row>
    <row r="80" spans="15:18" ht="24.95" customHeight="1">
      <c r="O80" s="613">
        <v>85</v>
      </c>
      <c r="P80" s="613" t="s">
        <v>40</v>
      </c>
      <c r="Q80" s="8" t="str">
        <f t="shared" si="4"/>
        <v>P85 Education</v>
      </c>
      <c r="R80" s="8" t="s">
        <v>151</v>
      </c>
    </row>
    <row r="81" spans="15:18" ht="24.95" customHeight="1">
      <c r="O81" s="613">
        <v>86</v>
      </c>
      <c r="P81" s="613" t="s">
        <v>1713</v>
      </c>
      <c r="Q81" s="8" t="str">
        <f t="shared" si="4"/>
        <v>Q86 Human health activities</v>
      </c>
      <c r="R81" s="8" t="s">
        <v>152</v>
      </c>
    </row>
    <row r="82" spans="15:18" ht="24.95" customHeight="1">
      <c r="O82" s="613">
        <v>87</v>
      </c>
      <c r="P82" s="613" t="s">
        <v>1714</v>
      </c>
      <c r="Q82" s="8" t="str">
        <f t="shared" si="4"/>
        <v>Q87 Residential care activities</v>
      </c>
      <c r="R82" s="8" t="s">
        <v>152</v>
      </c>
    </row>
    <row r="83" spans="15:18" ht="24.95" customHeight="1">
      <c r="O83" s="613">
        <v>88</v>
      </c>
      <c r="P83" s="613" t="s">
        <v>1715</v>
      </c>
      <c r="Q83" s="8" t="str">
        <f t="shared" si="4"/>
        <v>Q88 Social work activities without accommodation</v>
      </c>
      <c r="R83" s="8" t="s">
        <v>152</v>
      </c>
    </row>
    <row r="84" spans="15:18" ht="24.95" customHeight="1">
      <c r="O84" s="613">
        <v>90</v>
      </c>
      <c r="P84" s="613" t="s">
        <v>1716</v>
      </c>
      <c r="Q84" s="8" t="str">
        <f t="shared" si="4"/>
        <v>R90 Creative, arts and entertainment activities</v>
      </c>
      <c r="R84" s="8" t="s">
        <v>153</v>
      </c>
    </row>
    <row r="85" spans="15:18" ht="24.95" customHeight="1">
      <c r="O85" s="613">
        <v>91</v>
      </c>
      <c r="P85" s="613" t="s">
        <v>1717</v>
      </c>
      <c r="Q85" s="8" t="str">
        <f t="shared" si="4"/>
        <v>R91 Libraries, archives, museums and other cultural activities</v>
      </c>
      <c r="R85" s="8" t="s">
        <v>153</v>
      </c>
    </row>
    <row r="86" spans="15:18" ht="24.95" customHeight="1">
      <c r="O86" s="613">
        <v>92</v>
      </c>
      <c r="P86" s="613" t="s">
        <v>1718</v>
      </c>
      <c r="Q86" s="8" t="str">
        <f t="shared" si="4"/>
        <v>R92 Gambling and betting activities</v>
      </c>
      <c r="R86" s="8" t="s">
        <v>153</v>
      </c>
    </row>
    <row r="87" spans="15:18" ht="24.95" customHeight="1">
      <c r="O87" s="613">
        <v>93</v>
      </c>
      <c r="P87" s="613" t="s">
        <v>1719</v>
      </c>
      <c r="Q87" s="8" t="str">
        <f t="shared" si="4"/>
        <v>R93 Sports activities and amusement and recreation activities</v>
      </c>
      <c r="R87" s="8" t="s">
        <v>153</v>
      </c>
    </row>
    <row r="88" spans="15:18" ht="24.95" customHeight="1">
      <c r="O88" s="613">
        <v>94</v>
      </c>
      <c r="P88" s="613" t="s">
        <v>1720</v>
      </c>
      <c r="Q88" s="8" t="str">
        <f t="shared" si="4"/>
        <v>S94 Activities of membership organizations</v>
      </c>
      <c r="R88" s="8" t="s">
        <v>154</v>
      </c>
    </row>
    <row r="89" spans="15:18" ht="24.95" customHeight="1">
      <c r="O89" s="613">
        <v>95</v>
      </c>
      <c r="P89" s="613" t="s">
        <v>1721</v>
      </c>
      <c r="Q89" s="8" t="str">
        <f t="shared" si="4"/>
        <v>S95 Repair of computers and personal and household goods</v>
      </c>
      <c r="R89" s="8" t="s">
        <v>154</v>
      </c>
    </row>
    <row r="90" spans="15:18" ht="24.95" customHeight="1">
      <c r="O90" s="613">
        <v>96</v>
      </c>
      <c r="P90" s="613" t="s">
        <v>1722</v>
      </c>
      <c r="Q90" s="8" t="str">
        <f t="shared" si="4"/>
        <v>S96 Other personal service activities</v>
      </c>
      <c r="R90" s="8" t="s">
        <v>154</v>
      </c>
    </row>
    <row r="91" spans="15:18" ht="24.95" customHeight="1">
      <c r="O91" s="613">
        <v>97</v>
      </c>
      <c r="P91" s="613" t="s">
        <v>1723</v>
      </c>
      <c r="Q91" s="8" t="str">
        <f t="shared" si="4"/>
        <v>T97 Activities of households as employers of domestic personnel</v>
      </c>
      <c r="R91" s="8" t="s">
        <v>155</v>
      </c>
    </row>
    <row r="92" spans="15:18" ht="24.95" customHeight="1">
      <c r="O92" s="613">
        <v>98</v>
      </c>
      <c r="P92" s="615" t="s">
        <v>1724</v>
      </c>
      <c r="Q92" s="8" t="str">
        <f t="shared" si="4"/>
        <v>T98 Undifferentiated goods- and services-producing activities of private households
for own use</v>
      </c>
      <c r="R92" s="8" t="s">
        <v>155</v>
      </c>
    </row>
    <row r="93" spans="15:18" ht="24.95" customHeight="1">
      <c r="O93" s="613">
        <v>99</v>
      </c>
      <c r="P93" s="613" t="s">
        <v>133</v>
      </c>
      <c r="Q93" s="8" t="str">
        <f t="shared" si="4"/>
        <v>U99 Activities of extraterritorial organizations and bodies</v>
      </c>
      <c r="R93" s="8" t="s">
        <v>156</v>
      </c>
    </row>
  </sheetData>
  <mergeCells count="6">
    <mergeCell ref="A2:J2"/>
    <mergeCell ref="A1:J1"/>
    <mergeCell ref="A3:B3"/>
    <mergeCell ref="I3:J3"/>
    <mergeCell ref="H4:J4"/>
    <mergeCell ref="E4:F4"/>
  </mergeCells>
  <dataValidations count="2">
    <dataValidation type="list" allowBlank="1" showInputMessage="1" showErrorMessage="1" sqref="H10">
      <formula1>$F$6:$F$35</formula1>
    </dataValidation>
    <dataValidation type="list" allowBlank="1" showInputMessage="1" showErrorMessage="1" sqref="Q5:U5">
      <formula1>$Q$6:$Q$93</formula1>
    </dataValidation>
  </dataValidations>
  <printOptions horizontalCentered="1" verticalCentered="1"/>
  <pageMargins left="0" right="0" top="0" bottom="0" header="0.31496062992126" footer="0.31496062992126"/>
  <pageSetup paperSize="9" scale="90" firstPageNumber="41" fitToHeight="0" orientation="landscape" r:id="rId1"/>
  <headerFooter>
    <oddHeader xml:space="preserve">&amp;R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FF00"/>
  </sheetPr>
  <dimension ref="A1:M291"/>
  <sheetViews>
    <sheetView view="pageBreakPreview" zoomScale="85" zoomScaleNormal="100" zoomScaleSheetLayoutView="85" workbookViewId="0">
      <pane ySplit="6" topLeftCell="A7" activePane="bottomLeft" state="frozen"/>
      <selection activeCell="BN36" sqref="BN36"/>
      <selection pane="bottomLeft" sqref="A1:E2"/>
    </sheetView>
  </sheetViews>
  <sheetFormatPr defaultColWidth="9.140625" defaultRowHeight="14.25"/>
  <cols>
    <col min="1" max="1" width="6" style="132" customWidth="1"/>
    <col min="2" max="2" width="10.85546875" style="132" customWidth="1"/>
    <col min="3" max="3" width="2.140625" style="132" hidden="1" customWidth="1"/>
    <col min="4" max="5" width="37" style="132" customWidth="1"/>
    <col min="6" max="12" width="9.140625" style="132"/>
    <col min="13" max="13" width="36.140625" style="132" bestFit="1" customWidth="1"/>
    <col min="14" max="16384" width="9.140625" style="132"/>
  </cols>
  <sheetData>
    <row r="1" spans="1:6" ht="18.75" thickBot="1">
      <c r="A1" s="1602"/>
      <c r="B1" s="1603"/>
      <c r="C1" s="1603"/>
      <c r="D1" s="1603"/>
      <c r="E1" s="1603"/>
    </row>
    <row r="2" spans="1:6" ht="18">
      <c r="A2" s="1604" t="s">
        <v>1579</v>
      </c>
      <c r="B2" s="1605"/>
      <c r="C2" s="1605"/>
      <c r="D2" s="1605"/>
      <c r="E2" s="1605"/>
    </row>
    <row r="3" spans="1:6" ht="6" customHeight="1">
      <c r="A3" s="138"/>
      <c r="B3" s="139"/>
      <c r="C3" s="139"/>
      <c r="D3" s="139"/>
      <c r="E3" s="139"/>
    </row>
    <row r="4" spans="1:6" ht="18">
      <c r="A4" s="1606" t="s">
        <v>1225</v>
      </c>
      <c r="B4" s="1607"/>
      <c r="C4" s="1607"/>
      <c r="D4" s="1607"/>
      <c r="E4" s="1607"/>
    </row>
    <row r="5" spans="1:6" ht="6" customHeight="1" thickBot="1">
      <c r="A5" s="138"/>
      <c r="B5" s="139"/>
      <c r="C5" s="139"/>
      <c r="D5" s="139"/>
      <c r="E5" s="139"/>
    </row>
    <row r="6" spans="1:6" ht="31.5" customHeight="1" thickBot="1">
      <c r="A6" s="140" t="s">
        <v>177</v>
      </c>
      <c r="B6" s="140" t="s">
        <v>1214</v>
      </c>
      <c r="C6" s="140" t="s">
        <v>1215</v>
      </c>
      <c r="D6" s="140" t="s">
        <v>1216</v>
      </c>
      <c r="E6" s="140" t="s">
        <v>1217</v>
      </c>
      <c r="F6" s="132" t="s">
        <v>1226</v>
      </c>
    </row>
    <row r="7" spans="1:6">
      <c r="A7" s="141">
        <v>1</v>
      </c>
      <c r="B7" s="142" t="s">
        <v>1210</v>
      </c>
      <c r="C7" s="143" t="s">
        <v>1211</v>
      </c>
      <c r="D7" s="142" t="s">
        <v>1212</v>
      </c>
      <c r="E7" s="143" t="s">
        <v>1213</v>
      </c>
      <c r="F7" s="159" t="str">
        <f>B7</f>
        <v>ARB</v>
      </c>
    </row>
    <row r="8" spans="1:6" ht="15">
      <c r="A8" s="141">
        <v>2</v>
      </c>
      <c r="B8" s="144" t="s">
        <v>1206</v>
      </c>
      <c r="C8" s="141" t="s">
        <v>1207</v>
      </c>
      <c r="D8" s="145" t="s">
        <v>1208</v>
      </c>
      <c r="E8" s="141" t="s">
        <v>1209</v>
      </c>
      <c r="F8" s="159" t="str">
        <f t="shared" ref="F8:F71" si="0">B8</f>
        <v>AND</v>
      </c>
    </row>
    <row r="9" spans="1:6" ht="15">
      <c r="A9" s="141">
        <v>3</v>
      </c>
      <c r="B9" s="144" t="s">
        <v>1202</v>
      </c>
      <c r="C9" s="141" t="s">
        <v>1203</v>
      </c>
      <c r="D9" s="145" t="s">
        <v>1204</v>
      </c>
      <c r="E9" s="141" t="s">
        <v>1205</v>
      </c>
      <c r="F9" s="159" t="str">
        <f t="shared" si="0"/>
        <v>ARE</v>
      </c>
    </row>
    <row r="10" spans="1:6" ht="15">
      <c r="A10" s="141">
        <v>4</v>
      </c>
      <c r="B10" s="144" t="s">
        <v>1198</v>
      </c>
      <c r="C10" s="141" t="s">
        <v>1199</v>
      </c>
      <c r="D10" s="145" t="s">
        <v>1200</v>
      </c>
      <c r="E10" s="141" t="s">
        <v>1201</v>
      </c>
      <c r="F10" s="159" t="str">
        <f t="shared" si="0"/>
        <v>AFG</v>
      </c>
    </row>
    <row r="11" spans="1:6" ht="15">
      <c r="A11" s="141">
        <v>5</v>
      </c>
      <c r="B11" s="144" t="s">
        <v>1194</v>
      </c>
      <c r="C11" s="141" t="s">
        <v>1195</v>
      </c>
      <c r="D11" s="145" t="s">
        <v>1196</v>
      </c>
      <c r="E11" s="141" t="s">
        <v>1197</v>
      </c>
      <c r="F11" s="159" t="str">
        <f t="shared" si="0"/>
        <v>ATG</v>
      </c>
    </row>
    <row r="12" spans="1:6" ht="15">
      <c r="A12" s="141">
        <v>6</v>
      </c>
      <c r="B12" s="144" t="s">
        <v>1190</v>
      </c>
      <c r="C12" s="141" t="s">
        <v>1191</v>
      </c>
      <c r="D12" s="145" t="s">
        <v>1192</v>
      </c>
      <c r="E12" s="141" t="s">
        <v>1193</v>
      </c>
      <c r="F12" s="159" t="str">
        <f t="shared" si="0"/>
        <v>AIA</v>
      </c>
    </row>
    <row r="13" spans="1:6" ht="15">
      <c r="A13" s="141">
        <v>7</v>
      </c>
      <c r="B13" s="144" t="s">
        <v>1186</v>
      </c>
      <c r="C13" s="141" t="s">
        <v>1187</v>
      </c>
      <c r="D13" s="145" t="s">
        <v>1188</v>
      </c>
      <c r="E13" s="141" t="s">
        <v>1189</v>
      </c>
      <c r="F13" s="159" t="str">
        <f t="shared" si="0"/>
        <v>ALB</v>
      </c>
    </row>
    <row r="14" spans="1:6" ht="15">
      <c r="A14" s="141">
        <v>8</v>
      </c>
      <c r="B14" s="144" t="s">
        <v>1182</v>
      </c>
      <c r="C14" s="141" t="s">
        <v>1183</v>
      </c>
      <c r="D14" s="145" t="s">
        <v>1184</v>
      </c>
      <c r="E14" s="141" t="s">
        <v>1185</v>
      </c>
      <c r="F14" s="159" t="str">
        <f t="shared" si="0"/>
        <v>ARM</v>
      </c>
    </row>
    <row r="15" spans="1:6" ht="15">
      <c r="A15" s="141">
        <v>9</v>
      </c>
      <c r="B15" s="144" t="s">
        <v>1178</v>
      </c>
      <c r="C15" s="141" t="s">
        <v>1179</v>
      </c>
      <c r="D15" s="145" t="s">
        <v>1180</v>
      </c>
      <c r="E15" s="141" t="s">
        <v>1181</v>
      </c>
      <c r="F15" s="159" t="str">
        <f t="shared" si="0"/>
        <v>ANT</v>
      </c>
    </row>
    <row r="16" spans="1:6" ht="15">
      <c r="A16" s="141">
        <v>10</v>
      </c>
      <c r="B16" s="144" t="s">
        <v>1174</v>
      </c>
      <c r="C16" s="141" t="s">
        <v>1175</v>
      </c>
      <c r="D16" s="145" t="s">
        <v>1176</v>
      </c>
      <c r="E16" s="141" t="s">
        <v>1177</v>
      </c>
      <c r="F16" s="159" t="str">
        <f t="shared" si="0"/>
        <v>AGO</v>
      </c>
    </row>
    <row r="17" spans="1:6" ht="15">
      <c r="A17" s="141">
        <v>11</v>
      </c>
      <c r="B17" s="144" t="s">
        <v>1170</v>
      </c>
      <c r="C17" s="143" t="s">
        <v>1171</v>
      </c>
      <c r="D17" s="142" t="s">
        <v>1172</v>
      </c>
      <c r="E17" s="143" t="s">
        <v>1173</v>
      </c>
      <c r="F17" s="159" t="str">
        <f t="shared" si="0"/>
        <v>ATA</v>
      </c>
    </row>
    <row r="18" spans="1:6" ht="15">
      <c r="A18" s="141">
        <v>12</v>
      </c>
      <c r="B18" s="144" t="s">
        <v>1166</v>
      </c>
      <c r="C18" s="141" t="s">
        <v>1167</v>
      </c>
      <c r="D18" s="145" t="s">
        <v>1168</v>
      </c>
      <c r="E18" s="141" t="s">
        <v>1169</v>
      </c>
      <c r="F18" s="159" t="str">
        <f t="shared" si="0"/>
        <v>ARG</v>
      </c>
    </row>
    <row r="19" spans="1:6" ht="15">
      <c r="A19" s="141">
        <v>13</v>
      </c>
      <c r="B19" s="144" t="s">
        <v>1162</v>
      </c>
      <c r="C19" s="141" t="s">
        <v>1163</v>
      </c>
      <c r="D19" s="145" t="s">
        <v>1164</v>
      </c>
      <c r="E19" s="141" t="s">
        <v>1165</v>
      </c>
      <c r="F19" s="159" t="str">
        <f t="shared" si="0"/>
        <v>ASM</v>
      </c>
    </row>
    <row r="20" spans="1:6" ht="15">
      <c r="A20" s="141">
        <v>14</v>
      </c>
      <c r="B20" s="144" t="s">
        <v>1158</v>
      </c>
      <c r="C20" s="141" t="s">
        <v>1159</v>
      </c>
      <c r="D20" s="145" t="s">
        <v>1160</v>
      </c>
      <c r="E20" s="141" t="s">
        <v>1161</v>
      </c>
      <c r="F20" s="159" t="str">
        <f t="shared" si="0"/>
        <v>AUT</v>
      </c>
    </row>
    <row r="21" spans="1:6" ht="15">
      <c r="A21" s="141">
        <v>15</v>
      </c>
      <c r="B21" s="144" t="s">
        <v>1154</v>
      </c>
      <c r="C21" s="141" t="s">
        <v>1155</v>
      </c>
      <c r="D21" s="145" t="s">
        <v>1156</v>
      </c>
      <c r="E21" s="141" t="s">
        <v>1157</v>
      </c>
      <c r="F21" s="159" t="str">
        <f t="shared" si="0"/>
        <v>AUS</v>
      </c>
    </row>
    <row r="22" spans="1:6" ht="15">
      <c r="A22" s="141">
        <v>16</v>
      </c>
      <c r="B22" s="144" t="s">
        <v>1150</v>
      </c>
      <c r="C22" s="141" t="s">
        <v>1151</v>
      </c>
      <c r="D22" s="145" t="s">
        <v>1152</v>
      </c>
      <c r="E22" s="141" t="s">
        <v>1153</v>
      </c>
      <c r="F22" s="159" t="str">
        <f t="shared" si="0"/>
        <v>ABW</v>
      </c>
    </row>
    <row r="23" spans="1:6" ht="15">
      <c r="A23" s="141">
        <v>17</v>
      </c>
      <c r="B23" s="144" t="s">
        <v>1146</v>
      </c>
      <c r="C23" s="141" t="s">
        <v>1147</v>
      </c>
      <c r="D23" s="145" t="s">
        <v>1148</v>
      </c>
      <c r="E23" s="141" t="s">
        <v>1149</v>
      </c>
      <c r="F23" s="159" t="str">
        <f t="shared" si="0"/>
        <v>AZE</v>
      </c>
    </row>
    <row r="24" spans="1:6" ht="15">
      <c r="A24" s="141">
        <v>18</v>
      </c>
      <c r="B24" s="144" t="s">
        <v>1142</v>
      </c>
      <c r="C24" s="141" t="s">
        <v>1143</v>
      </c>
      <c r="D24" s="145" t="s">
        <v>1144</v>
      </c>
      <c r="E24" s="141" t="s">
        <v>1145</v>
      </c>
      <c r="F24" s="159" t="str">
        <f t="shared" si="0"/>
        <v>BIH</v>
      </c>
    </row>
    <row r="25" spans="1:6" ht="15">
      <c r="A25" s="141">
        <v>19</v>
      </c>
      <c r="B25" s="144" t="s">
        <v>1138</v>
      </c>
      <c r="C25" s="141" t="s">
        <v>1139</v>
      </c>
      <c r="D25" s="145" t="s">
        <v>1140</v>
      </c>
      <c r="E25" s="141" t="s">
        <v>1141</v>
      </c>
      <c r="F25" s="159" t="str">
        <f t="shared" si="0"/>
        <v>BRB</v>
      </c>
    </row>
    <row r="26" spans="1:6" ht="15">
      <c r="A26" s="141">
        <v>20</v>
      </c>
      <c r="B26" s="144" t="s">
        <v>1134</v>
      </c>
      <c r="C26" s="141" t="s">
        <v>1135</v>
      </c>
      <c r="D26" s="145" t="s">
        <v>1136</v>
      </c>
      <c r="E26" s="141" t="s">
        <v>1137</v>
      </c>
      <c r="F26" s="159" t="str">
        <f t="shared" si="0"/>
        <v>BGD</v>
      </c>
    </row>
    <row r="27" spans="1:6" ht="15">
      <c r="A27" s="141">
        <v>21</v>
      </c>
      <c r="B27" s="144" t="s">
        <v>1130</v>
      </c>
      <c r="C27" s="141" t="s">
        <v>1131</v>
      </c>
      <c r="D27" s="145" t="s">
        <v>1132</v>
      </c>
      <c r="E27" s="141" t="s">
        <v>1133</v>
      </c>
      <c r="F27" s="159" t="str">
        <f t="shared" si="0"/>
        <v>BEL</v>
      </c>
    </row>
    <row r="28" spans="1:6" ht="15">
      <c r="A28" s="141">
        <v>22</v>
      </c>
      <c r="B28" s="144" t="s">
        <v>1126</v>
      </c>
      <c r="C28" s="141" t="s">
        <v>1127</v>
      </c>
      <c r="D28" s="145" t="s">
        <v>1128</v>
      </c>
      <c r="E28" s="141" t="s">
        <v>1129</v>
      </c>
      <c r="F28" s="159" t="str">
        <f t="shared" si="0"/>
        <v>BFA</v>
      </c>
    </row>
    <row r="29" spans="1:6" ht="15">
      <c r="A29" s="141">
        <v>23</v>
      </c>
      <c r="B29" s="144" t="s">
        <v>1122</v>
      </c>
      <c r="C29" s="141" t="s">
        <v>1123</v>
      </c>
      <c r="D29" s="145" t="s">
        <v>1124</v>
      </c>
      <c r="E29" s="141" t="s">
        <v>1125</v>
      </c>
      <c r="F29" s="159" t="str">
        <f t="shared" si="0"/>
        <v>BGR</v>
      </c>
    </row>
    <row r="30" spans="1:6" ht="15">
      <c r="A30" s="141">
        <v>24</v>
      </c>
      <c r="B30" s="144" t="s">
        <v>1118</v>
      </c>
      <c r="C30" s="141" t="s">
        <v>1119</v>
      </c>
      <c r="D30" s="145" t="s">
        <v>1120</v>
      </c>
      <c r="E30" s="141" t="s">
        <v>1121</v>
      </c>
      <c r="F30" s="159" t="str">
        <f t="shared" si="0"/>
        <v>BHR</v>
      </c>
    </row>
    <row r="31" spans="1:6" ht="15">
      <c r="A31" s="141">
        <v>25</v>
      </c>
      <c r="B31" s="144" t="s">
        <v>1114</v>
      </c>
      <c r="C31" s="141" t="s">
        <v>1115</v>
      </c>
      <c r="D31" s="145" t="s">
        <v>1116</v>
      </c>
      <c r="E31" s="141" t="s">
        <v>1117</v>
      </c>
      <c r="F31" s="159" t="str">
        <f t="shared" si="0"/>
        <v>BDI</v>
      </c>
    </row>
    <row r="32" spans="1:6" ht="15">
      <c r="A32" s="141">
        <v>26</v>
      </c>
      <c r="B32" s="144" t="s">
        <v>1110</v>
      </c>
      <c r="C32" s="141" t="s">
        <v>1111</v>
      </c>
      <c r="D32" s="145" t="s">
        <v>1112</v>
      </c>
      <c r="E32" s="141" t="s">
        <v>1113</v>
      </c>
      <c r="F32" s="159" t="str">
        <f t="shared" si="0"/>
        <v>BEN</v>
      </c>
    </row>
    <row r="33" spans="1:6" ht="15">
      <c r="A33" s="141">
        <v>27</v>
      </c>
      <c r="B33" s="144" t="s">
        <v>1106</v>
      </c>
      <c r="C33" s="141" t="s">
        <v>1107</v>
      </c>
      <c r="D33" s="145" t="s">
        <v>1108</v>
      </c>
      <c r="E33" s="141" t="s">
        <v>1109</v>
      </c>
      <c r="F33" s="159" t="str">
        <f t="shared" si="0"/>
        <v>BMU</v>
      </c>
    </row>
    <row r="34" spans="1:6" ht="15">
      <c r="A34" s="141">
        <v>28</v>
      </c>
      <c r="B34" s="144" t="s">
        <v>1102</v>
      </c>
      <c r="C34" s="141" t="s">
        <v>1103</v>
      </c>
      <c r="D34" s="145" t="s">
        <v>1104</v>
      </c>
      <c r="E34" s="141" t="s">
        <v>1105</v>
      </c>
      <c r="F34" s="159" t="str">
        <f t="shared" si="0"/>
        <v>BRN</v>
      </c>
    </row>
    <row r="35" spans="1:6" ht="15">
      <c r="A35" s="141">
        <v>29</v>
      </c>
      <c r="B35" s="144" t="s">
        <v>1098</v>
      </c>
      <c r="C35" s="141" t="s">
        <v>1099</v>
      </c>
      <c r="D35" s="145" t="s">
        <v>1100</v>
      </c>
      <c r="E35" s="141" t="s">
        <v>1101</v>
      </c>
      <c r="F35" s="159" t="str">
        <f t="shared" si="0"/>
        <v>BOL</v>
      </c>
    </row>
    <row r="36" spans="1:6">
      <c r="A36" s="141">
        <v>30</v>
      </c>
      <c r="B36" s="142" t="s">
        <v>1094</v>
      </c>
      <c r="C36" s="143" t="s">
        <v>1095</v>
      </c>
      <c r="D36" s="142" t="s">
        <v>1096</v>
      </c>
      <c r="E36" s="143" t="s">
        <v>1097</v>
      </c>
      <c r="F36" s="159" t="str">
        <f t="shared" si="0"/>
        <v>ATB</v>
      </c>
    </row>
    <row r="37" spans="1:6" ht="15">
      <c r="A37" s="141">
        <v>31</v>
      </c>
      <c r="B37" s="144" t="s">
        <v>1090</v>
      </c>
      <c r="C37" s="141" t="s">
        <v>1091</v>
      </c>
      <c r="D37" s="145" t="s">
        <v>1092</v>
      </c>
      <c r="E37" s="141" t="s">
        <v>1093</v>
      </c>
      <c r="F37" s="159" t="str">
        <f t="shared" si="0"/>
        <v>BRA</v>
      </c>
    </row>
    <row r="38" spans="1:6" ht="15">
      <c r="A38" s="141">
        <v>32</v>
      </c>
      <c r="B38" s="144" t="s">
        <v>1086</v>
      </c>
      <c r="C38" s="141" t="s">
        <v>1087</v>
      </c>
      <c r="D38" s="145" t="s">
        <v>1088</v>
      </c>
      <c r="E38" s="141" t="s">
        <v>1089</v>
      </c>
      <c r="F38" s="159" t="str">
        <f t="shared" si="0"/>
        <v>BHS</v>
      </c>
    </row>
    <row r="39" spans="1:6" ht="15">
      <c r="A39" s="141">
        <v>33</v>
      </c>
      <c r="B39" s="144" t="s">
        <v>1082</v>
      </c>
      <c r="C39" s="141" t="s">
        <v>1083</v>
      </c>
      <c r="D39" s="145" t="s">
        <v>1084</v>
      </c>
      <c r="E39" s="141" t="s">
        <v>1085</v>
      </c>
      <c r="F39" s="159" t="str">
        <f t="shared" si="0"/>
        <v>BTN</v>
      </c>
    </row>
    <row r="40" spans="1:6" ht="15">
      <c r="A40" s="141">
        <v>34</v>
      </c>
      <c r="B40" s="144" t="s">
        <v>1078</v>
      </c>
      <c r="C40" s="143" t="s">
        <v>1079</v>
      </c>
      <c r="D40" s="142" t="s">
        <v>1080</v>
      </c>
      <c r="E40" s="143" t="s">
        <v>1081</v>
      </c>
      <c r="F40" s="159" t="str">
        <f t="shared" si="0"/>
        <v>BVT</v>
      </c>
    </row>
    <row r="41" spans="1:6" ht="15">
      <c r="A41" s="141">
        <v>35</v>
      </c>
      <c r="B41" s="144" t="s">
        <v>1074</v>
      </c>
      <c r="C41" s="141" t="s">
        <v>1075</v>
      </c>
      <c r="D41" s="145" t="s">
        <v>1076</v>
      </c>
      <c r="E41" s="141" t="s">
        <v>1077</v>
      </c>
      <c r="F41" s="159" t="str">
        <f t="shared" si="0"/>
        <v>BWA</v>
      </c>
    </row>
    <row r="42" spans="1:6" ht="15">
      <c r="A42" s="141">
        <v>36</v>
      </c>
      <c r="B42" s="144" t="s">
        <v>1070</v>
      </c>
      <c r="C42" s="141" t="s">
        <v>1071</v>
      </c>
      <c r="D42" s="145" t="s">
        <v>1072</v>
      </c>
      <c r="E42" s="141" t="s">
        <v>1073</v>
      </c>
      <c r="F42" s="159" t="str">
        <f t="shared" si="0"/>
        <v>BLR</v>
      </c>
    </row>
    <row r="43" spans="1:6" ht="15">
      <c r="A43" s="141">
        <v>37</v>
      </c>
      <c r="B43" s="144" t="s">
        <v>1066</v>
      </c>
      <c r="C43" s="141" t="s">
        <v>1067</v>
      </c>
      <c r="D43" s="145" t="s">
        <v>1068</v>
      </c>
      <c r="E43" s="141" t="s">
        <v>1069</v>
      </c>
      <c r="F43" s="159" t="str">
        <f t="shared" si="0"/>
        <v>BLZ</v>
      </c>
    </row>
    <row r="44" spans="1:6" ht="15">
      <c r="A44" s="141">
        <v>38</v>
      </c>
      <c r="B44" s="144" t="s">
        <v>1062</v>
      </c>
      <c r="C44" s="141" t="s">
        <v>1063</v>
      </c>
      <c r="D44" s="145" t="s">
        <v>1064</v>
      </c>
      <c r="E44" s="141" t="s">
        <v>1065</v>
      </c>
      <c r="F44" s="159" t="str">
        <f t="shared" si="0"/>
        <v>CAN</v>
      </c>
    </row>
    <row r="45" spans="1:6" ht="15">
      <c r="A45" s="141">
        <v>39</v>
      </c>
      <c r="B45" s="144" t="s">
        <v>1058</v>
      </c>
      <c r="C45" s="141" t="s">
        <v>1059</v>
      </c>
      <c r="D45" s="145" t="s">
        <v>1060</v>
      </c>
      <c r="E45" s="141" t="s">
        <v>1061</v>
      </c>
      <c r="F45" s="159" t="str">
        <f t="shared" si="0"/>
        <v>CCK</v>
      </c>
    </row>
    <row r="46" spans="1:6" ht="15">
      <c r="A46" s="141">
        <v>40</v>
      </c>
      <c r="B46" s="144" t="s">
        <v>1054</v>
      </c>
      <c r="C46" s="141" t="s">
        <v>1055</v>
      </c>
      <c r="D46" s="145" t="s">
        <v>1056</v>
      </c>
      <c r="E46" s="141" t="s">
        <v>1057</v>
      </c>
      <c r="F46" s="159" t="str">
        <f t="shared" si="0"/>
        <v>COD</v>
      </c>
    </row>
    <row r="47" spans="1:6" ht="15">
      <c r="A47" s="141">
        <v>41</v>
      </c>
      <c r="B47" s="144" t="s">
        <v>1050</v>
      </c>
      <c r="C47" s="141" t="s">
        <v>1051</v>
      </c>
      <c r="D47" s="145" t="s">
        <v>1052</v>
      </c>
      <c r="E47" s="141" t="s">
        <v>1053</v>
      </c>
      <c r="F47" s="159" t="str">
        <f t="shared" si="0"/>
        <v>CAF</v>
      </c>
    </row>
    <row r="48" spans="1:6" ht="15">
      <c r="A48" s="141">
        <v>42</v>
      </c>
      <c r="B48" s="144" t="s">
        <v>1046</v>
      </c>
      <c r="C48" s="141" t="s">
        <v>1047</v>
      </c>
      <c r="D48" s="145" t="s">
        <v>1048</v>
      </c>
      <c r="E48" s="141" t="s">
        <v>1049</v>
      </c>
      <c r="F48" s="159" t="str">
        <f t="shared" si="0"/>
        <v>COG</v>
      </c>
    </row>
    <row r="49" spans="1:6" ht="15">
      <c r="A49" s="141">
        <v>43</v>
      </c>
      <c r="B49" s="144" t="s">
        <v>1042</v>
      </c>
      <c r="C49" s="141" t="s">
        <v>1043</v>
      </c>
      <c r="D49" s="145" t="s">
        <v>1044</v>
      </c>
      <c r="E49" s="141" t="s">
        <v>1045</v>
      </c>
      <c r="F49" s="159" t="str">
        <f t="shared" si="0"/>
        <v>CHE</v>
      </c>
    </row>
    <row r="50" spans="1:6" ht="15">
      <c r="A50" s="141">
        <v>44</v>
      </c>
      <c r="B50" s="144" t="s">
        <v>1038</v>
      </c>
      <c r="C50" s="141" t="s">
        <v>1039</v>
      </c>
      <c r="D50" s="145" t="s">
        <v>1040</v>
      </c>
      <c r="E50" s="141" t="s">
        <v>1041</v>
      </c>
      <c r="F50" s="159" t="str">
        <f t="shared" si="0"/>
        <v>CIV</v>
      </c>
    </row>
    <row r="51" spans="1:6" ht="15">
      <c r="A51" s="141">
        <v>45</v>
      </c>
      <c r="B51" s="144" t="s">
        <v>1034</v>
      </c>
      <c r="C51" s="141" t="s">
        <v>1035</v>
      </c>
      <c r="D51" s="145" t="s">
        <v>1036</v>
      </c>
      <c r="E51" s="141" t="s">
        <v>1037</v>
      </c>
      <c r="F51" s="159" t="str">
        <f t="shared" si="0"/>
        <v>COK</v>
      </c>
    </row>
    <row r="52" spans="1:6" ht="15">
      <c r="A52" s="141">
        <v>46</v>
      </c>
      <c r="B52" s="144" t="s">
        <v>1030</v>
      </c>
      <c r="C52" s="141" t="s">
        <v>1031</v>
      </c>
      <c r="D52" s="145" t="s">
        <v>1032</v>
      </c>
      <c r="E52" s="141" t="s">
        <v>1033</v>
      </c>
      <c r="F52" s="159" t="str">
        <f t="shared" si="0"/>
        <v>CHL</v>
      </c>
    </row>
    <row r="53" spans="1:6" ht="15">
      <c r="A53" s="141">
        <v>47</v>
      </c>
      <c r="B53" s="144" t="s">
        <v>1026</v>
      </c>
      <c r="C53" s="141" t="s">
        <v>1027</v>
      </c>
      <c r="D53" s="145" t="s">
        <v>1028</v>
      </c>
      <c r="E53" s="141" t="s">
        <v>1029</v>
      </c>
      <c r="F53" s="159" t="str">
        <f t="shared" si="0"/>
        <v>CMR</v>
      </c>
    </row>
    <row r="54" spans="1:6" ht="15">
      <c r="A54" s="141">
        <v>48</v>
      </c>
      <c r="B54" s="144" t="s">
        <v>1022</v>
      </c>
      <c r="C54" s="141" t="s">
        <v>1023</v>
      </c>
      <c r="D54" s="145" t="s">
        <v>1024</v>
      </c>
      <c r="E54" s="141" t="s">
        <v>1025</v>
      </c>
      <c r="F54" s="159" t="str">
        <f t="shared" si="0"/>
        <v>CHN</v>
      </c>
    </row>
    <row r="55" spans="1:6" ht="15">
      <c r="A55" s="141">
        <v>49</v>
      </c>
      <c r="B55" s="144" t="s">
        <v>1018</v>
      </c>
      <c r="C55" s="141" t="s">
        <v>1019</v>
      </c>
      <c r="D55" s="145" t="s">
        <v>1020</v>
      </c>
      <c r="E55" s="141" t="s">
        <v>1021</v>
      </c>
      <c r="F55" s="159" t="str">
        <f t="shared" si="0"/>
        <v>COL</v>
      </c>
    </row>
    <row r="56" spans="1:6" ht="15">
      <c r="A56" s="141">
        <v>50</v>
      </c>
      <c r="B56" s="144" t="s">
        <v>1014</v>
      </c>
      <c r="C56" s="141" t="s">
        <v>1015</v>
      </c>
      <c r="D56" s="145" t="s">
        <v>1016</v>
      </c>
      <c r="E56" s="141" t="s">
        <v>1017</v>
      </c>
      <c r="F56" s="159" t="str">
        <f t="shared" si="0"/>
        <v>CRI</v>
      </c>
    </row>
    <row r="57" spans="1:6">
      <c r="A57" s="141">
        <v>51</v>
      </c>
      <c r="B57" s="142" t="s">
        <v>1010</v>
      </c>
      <c r="C57" s="143" t="s">
        <v>1011</v>
      </c>
      <c r="D57" s="142" t="s">
        <v>1012</v>
      </c>
      <c r="E57" s="143" t="s">
        <v>1013</v>
      </c>
      <c r="F57" s="159" t="str">
        <f t="shared" si="0"/>
        <v>SCG</v>
      </c>
    </row>
    <row r="58" spans="1:6">
      <c r="A58" s="141">
        <v>52</v>
      </c>
      <c r="B58" s="142" t="s">
        <v>1006</v>
      </c>
      <c r="C58" s="143" t="s">
        <v>1007</v>
      </c>
      <c r="D58" s="142" t="s">
        <v>1008</v>
      </c>
      <c r="E58" s="143" t="s">
        <v>1009</v>
      </c>
      <c r="F58" s="159" t="str">
        <f t="shared" si="0"/>
        <v>CTE</v>
      </c>
    </row>
    <row r="59" spans="1:6" ht="15">
      <c r="A59" s="141">
        <v>53</v>
      </c>
      <c r="B59" s="144" t="s">
        <v>1002</v>
      </c>
      <c r="C59" s="141" t="s">
        <v>1003</v>
      </c>
      <c r="D59" s="145" t="s">
        <v>1004</v>
      </c>
      <c r="E59" s="141" t="s">
        <v>1005</v>
      </c>
      <c r="F59" s="159" t="str">
        <f t="shared" si="0"/>
        <v>CUB</v>
      </c>
    </row>
    <row r="60" spans="1:6" ht="15">
      <c r="A60" s="141">
        <v>54</v>
      </c>
      <c r="B60" s="144" t="s">
        <v>998</v>
      </c>
      <c r="C60" s="141" t="s">
        <v>999</v>
      </c>
      <c r="D60" s="145" t="s">
        <v>1000</v>
      </c>
      <c r="E60" s="141" t="s">
        <v>1001</v>
      </c>
      <c r="F60" s="159" t="str">
        <f t="shared" si="0"/>
        <v>CPV</v>
      </c>
    </row>
    <row r="61" spans="1:6">
      <c r="A61" s="141">
        <v>55</v>
      </c>
      <c r="B61" s="142" t="s">
        <v>994</v>
      </c>
      <c r="C61" s="143" t="s">
        <v>995</v>
      </c>
      <c r="D61" s="142" t="s">
        <v>996</v>
      </c>
      <c r="E61" s="143" t="s">
        <v>997</v>
      </c>
      <c r="F61" s="159" t="str">
        <f t="shared" si="0"/>
        <v>CUW</v>
      </c>
    </row>
    <row r="62" spans="1:6" ht="15">
      <c r="A62" s="141">
        <v>56</v>
      </c>
      <c r="B62" s="144" t="s">
        <v>990</v>
      </c>
      <c r="C62" s="141" t="s">
        <v>991</v>
      </c>
      <c r="D62" s="145" t="s">
        <v>992</v>
      </c>
      <c r="E62" s="141" t="s">
        <v>993</v>
      </c>
      <c r="F62" s="159" t="str">
        <f t="shared" si="0"/>
        <v>CXR</v>
      </c>
    </row>
    <row r="63" spans="1:6" ht="15">
      <c r="A63" s="141">
        <v>57</v>
      </c>
      <c r="B63" s="144" t="s">
        <v>986</v>
      </c>
      <c r="C63" s="141" t="s">
        <v>987</v>
      </c>
      <c r="D63" s="145" t="s">
        <v>988</v>
      </c>
      <c r="E63" s="141" t="s">
        <v>989</v>
      </c>
      <c r="F63" s="159" t="str">
        <f t="shared" si="0"/>
        <v>CYP</v>
      </c>
    </row>
    <row r="64" spans="1:6" ht="15">
      <c r="A64" s="141">
        <v>58</v>
      </c>
      <c r="B64" s="144" t="s">
        <v>982</v>
      </c>
      <c r="C64" s="141" t="s">
        <v>983</v>
      </c>
      <c r="D64" s="145" t="s">
        <v>984</v>
      </c>
      <c r="E64" s="141" t="s">
        <v>985</v>
      </c>
      <c r="F64" s="159" t="str">
        <f t="shared" si="0"/>
        <v>CZE</v>
      </c>
    </row>
    <row r="65" spans="1:6" ht="15">
      <c r="A65" s="141">
        <v>59</v>
      </c>
      <c r="B65" s="144" t="s">
        <v>978</v>
      </c>
      <c r="C65" s="141" t="s">
        <v>979</v>
      </c>
      <c r="D65" s="145" t="s">
        <v>980</v>
      </c>
      <c r="E65" s="141" t="s">
        <v>981</v>
      </c>
      <c r="F65" s="159" t="str">
        <f t="shared" si="0"/>
        <v>DEU</v>
      </c>
    </row>
    <row r="66" spans="1:6" ht="15">
      <c r="A66" s="141">
        <v>60</v>
      </c>
      <c r="B66" s="144" t="s">
        <v>974</v>
      </c>
      <c r="C66" s="141" t="s">
        <v>975</v>
      </c>
      <c r="D66" s="145" t="s">
        <v>976</v>
      </c>
      <c r="E66" s="141" t="s">
        <v>977</v>
      </c>
      <c r="F66" s="159" t="str">
        <f t="shared" si="0"/>
        <v>DJI</v>
      </c>
    </row>
    <row r="67" spans="1:6" ht="15">
      <c r="A67" s="141">
        <v>61</v>
      </c>
      <c r="B67" s="144" t="s">
        <v>970</v>
      </c>
      <c r="C67" s="141" t="s">
        <v>971</v>
      </c>
      <c r="D67" s="145" t="s">
        <v>972</v>
      </c>
      <c r="E67" s="141" t="s">
        <v>973</v>
      </c>
      <c r="F67" s="159" t="str">
        <f t="shared" si="0"/>
        <v>DNK</v>
      </c>
    </row>
    <row r="68" spans="1:6" ht="15">
      <c r="A68" s="141">
        <v>62</v>
      </c>
      <c r="B68" s="144" t="s">
        <v>966</v>
      </c>
      <c r="C68" s="141" t="s">
        <v>967</v>
      </c>
      <c r="D68" s="145" t="s">
        <v>968</v>
      </c>
      <c r="E68" s="141" t="s">
        <v>969</v>
      </c>
      <c r="F68" s="159" t="str">
        <f t="shared" si="0"/>
        <v>DMA</v>
      </c>
    </row>
    <row r="69" spans="1:6" ht="15">
      <c r="A69" s="141">
        <v>63</v>
      </c>
      <c r="B69" s="144" t="s">
        <v>962</v>
      </c>
      <c r="C69" s="141" t="s">
        <v>963</v>
      </c>
      <c r="D69" s="145" t="s">
        <v>964</v>
      </c>
      <c r="E69" s="141" t="s">
        <v>965</v>
      </c>
      <c r="F69" s="159" t="str">
        <f t="shared" si="0"/>
        <v>DOM</v>
      </c>
    </row>
    <row r="70" spans="1:6" ht="15">
      <c r="A70" s="141">
        <v>64</v>
      </c>
      <c r="B70" s="144" t="s">
        <v>958</v>
      </c>
      <c r="C70" s="141" t="s">
        <v>959</v>
      </c>
      <c r="D70" s="145" t="s">
        <v>960</v>
      </c>
      <c r="E70" s="141" t="s">
        <v>961</v>
      </c>
      <c r="F70" s="159" t="str">
        <f t="shared" si="0"/>
        <v>DZA</v>
      </c>
    </row>
    <row r="71" spans="1:6" ht="15">
      <c r="A71" s="141">
        <v>65</v>
      </c>
      <c r="B71" s="144" t="s">
        <v>954</v>
      </c>
      <c r="C71" s="141" t="s">
        <v>955</v>
      </c>
      <c r="D71" s="145" t="s">
        <v>956</v>
      </c>
      <c r="E71" s="141" t="s">
        <v>957</v>
      </c>
      <c r="F71" s="159" t="str">
        <f t="shared" si="0"/>
        <v>ECU</v>
      </c>
    </row>
    <row r="72" spans="1:6" ht="15">
      <c r="A72" s="141">
        <v>66</v>
      </c>
      <c r="B72" s="144" t="s">
        <v>950</v>
      </c>
      <c r="C72" s="141" t="s">
        <v>951</v>
      </c>
      <c r="D72" s="145" t="s">
        <v>952</v>
      </c>
      <c r="E72" s="141" t="s">
        <v>953</v>
      </c>
      <c r="F72" s="159" t="str">
        <f t="shared" ref="F72:F135" si="1">B72</f>
        <v>EST</v>
      </c>
    </row>
    <row r="73" spans="1:6" ht="15">
      <c r="A73" s="141">
        <v>67</v>
      </c>
      <c r="B73" s="144" t="s">
        <v>946</v>
      </c>
      <c r="C73" s="141" t="s">
        <v>947</v>
      </c>
      <c r="D73" s="145" t="s">
        <v>948</v>
      </c>
      <c r="E73" s="141" t="s">
        <v>949</v>
      </c>
      <c r="F73" s="159" t="str">
        <f t="shared" si="1"/>
        <v>EGY</v>
      </c>
    </row>
    <row r="74" spans="1:6" ht="15">
      <c r="A74" s="141">
        <v>68</v>
      </c>
      <c r="B74" s="144" t="s">
        <v>942</v>
      </c>
      <c r="C74" s="141" t="s">
        <v>943</v>
      </c>
      <c r="D74" s="145" t="s">
        <v>944</v>
      </c>
      <c r="E74" s="141" t="s">
        <v>945</v>
      </c>
      <c r="F74" s="159" t="str">
        <f t="shared" si="1"/>
        <v>ESH</v>
      </c>
    </row>
    <row r="75" spans="1:6" ht="15">
      <c r="A75" s="141">
        <v>69</v>
      </c>
      <c r="B75" s="144" t="s">
        <v>938</v>
      </c>
      <c r="C75" s="141" t="s">
        <v>939</v>
      </c>
      <c r="D75" s="145" t="s">
        <v>940</v>
      </c>
      <c r="E75" s="141" t="s">
        <v>941</v>
      </c>
      <c r="F75" s="159" t="str">
        <f t="shared" si="1"/>
        <v>ERI</v>
      </c>
    </row>
    <row r="76" spans="1:6" ht="15">
      <c r="A76" s="141">
        <v>70</v>
      </c>
      <c r="B76" s="144" t="s">
        <v>934</v>
      </c>
      <c r="C76" s="141" t="s">
        <v>935</v>
      </c>
      <c r="D76" s="145" t="s">
        <v>936</v>
      </c>
      <c r="E76" s="141" t="s">
        <v>937</v>
      </c>
      <c r="F76" s="159" t="str">
        <f t="shared" si="1"/>
        <v>ESP</v>
      </c>
    </row>
    <row r="77" spans="1:6" ht="15">
      <c r="A77" s="141">
        <v>71</v>
      </c>
      <c r="B77" s="144" t="s">
        <v>930</v>
      </c>
      <c r="C77" s="141" t="s">
        <v>931</v>
      </c>
      <c r="D77" s="145" t="s">
        <v>932</v>
      </c>
      <c r="E77" s="141" t="s">
        <v>933</v>
      </c>
      <c r="F77" s="159" t="str">
        <f t="shared" si="1"/>
        <v>ETH</v>
      </c>
    </row>
    <row r="78" spans="1:6" ht="15">
      <c r="A78" s="141">
        <v>72</v>
      </c>
      <c r="B78" s="144" t="s">
        <v>926</v>
      </c>
      <c r="C78" s="141" t="s">
        <v>927</v>
      </c>
      <c r="D78" s="145" t="s">
        <v>928</v>
      </c>
      <c r="E78" s="141" t="s">
        <v>929</v>
      </c>
      <c r="F78" s="159" t="str">
        <f t="shared" si="1"/>
        <v>FIN</v>
      </c>
    </row>
    <row r="79" spans="1:6" ht="15">
      <c r="A79" s="141">
        <v>73</v>
      </c>
      <c r="B79" s="144" t="s">
        <v>922</v>
      </c>
      <c r="C79" s="141" t="s">
        <v>923</v>
      </c>
      <c r="D79" s="145" t="s">
        <v>924</v>
      </c>
      <c r="E79" s="141" t="s">
        <v>925</v>
      </c>
      <c r="F79" s="159" t="str">
        <f t="shared" si="1"/>
        <v>FJI</v>
      </c>
    </row>
    <row r="80" spans="1:6" ht="15">
      <c r="A80" s="141">
        <v>74</v>
      </c>
      <c r="B80" s="144" t="s">
        <v>918</v>
      </c>
      <c r="C80" s="141" t="s">
        <v>919</v>
      </c>
      <c r="D80" s="145" t="s">
        <v>920</v>
      </c>
      <c r="E80" s="141" t="s">
        <v>921</v>
      </c>
      <c r="F80" s="159" t="str">
        <f t="shared" si="1"/>
        <v>FLK</v>
      </c>
    </row>
    <row r="81" spans="1:6" ht="15">
      <c r="A81" s="141">
        <v>75</v>
      </c>
      <c r="B81" s="144" t="s">
        <v>914</v>
      </c>
      <c r="C81" s="141" t="s">
        <v>915</v>
      </c>
      <c r="D81" s="145" t="s">
        <v>916</v>
      </c>
      <c r="E81" s="141" t="s">
        <v>917</v>
      </c>
      <c r="F81" s="159" t="str">
        <f t="shared" si="1"/>
        <v>FSM</v>
      </c>
    </row>
    <row r="82" spans="1:6" ht="15">
      <c r="A82" s="141">
        <v>76</v>
      </c>
      <c r="B82" s="144" t="s">
        <v>910</v>
      </c>
      <c r="C82" s="141" t="s">
        <v>911</v>
      </c>
      <c r="D82" s="145" t="s">
        <v>912</v>
      </c>
      <c r="E82" s="141" t="s">
        <v>913</v>
      </c>
      <c r="F82" s="159" t="str">
        <f t="shared" si="1"/>
        <v>FRO</v>
      </c>
    </row>
    <row r="83" spans="1:6" ht="15">
      <c r="A83" s="141">
        <v>77</v>
      </c>
      <c r="B83" s="144" t="s">
        <v>906</v>
      </c>
      <c r="C83" s="141" t="s">
        <v>907</v>
      </c>
      <c r="D83" s="145" t="s">
        <v>908</v>
      </c>
      <c r="E83" s="141" t="s">
        <v>909</v>
      </c>
      <c r="F83" s="159" t="str">
        <f t="shared" si="1"/>
        <v>FRA</v>
      </c>
    </row>
    <row r="84" spans="1:6" ht="15">
      <c r="A84" s="141">
        <v>78</v>
      </c>
      <c r="B84" s="144" t="s">
        <v>902</v>
      </c>
      <c r="C84" s="141" t="s">
        <v>903</v>
      </c>
      <c r="D84" s="145" t="s">
        <v>904</v>
      </c>
      <c r="E84" s="141" t="s">
        <v>905</v>
      </c>
      <c r="F84" s="159" t="str">
        <f t="shared" si="1"/>
        <v>GAB</v>
      </c>
    </row>
    <row r="85" spans="1:6" ht="15">
      <c r="A85" s="141">
        <v>79</v>
      </c>
      <c r="B85" s="144" t="s">
        <v>898</v>
      </c>
      <c r="C85" s="141" t="s">
        <v>899</v>
      </c>
      <c r="D85" s="145" t="s">
        <v>900</v>
      </c>
      <c r="E85" s="141" t="s">
        <v>901</v>
      </c>
      <c r="F85" s="159" t="str">
        <f t="shared" si="1"/>
        <v>GBR</v>
      </c>
    </row>
    <row r="86" spans="1:6" ht="15">
      <c r="A86" s="141">
        <v>80</v>
      </c>
      <c r="B86" s="144" t="s">
        <v>894</v>
      </c>
      <c r="C86" s="141" t="s">
        <v>895</v>
      </c>
      <c r="D86" s="145" t="s">
        <v>896</v>
      </c>
      <c r="E86" s="141" t="s">
        <v>897</v>
      </c>
      <c r="F86" s="159" t="str">
        <f t="shared" si="1"/>
        <v>GRD</v>
      </c>
    </row>
    <row r="87" spans="1:6" ht="15">
      <c r="A87" s="141">
        <v>81</v>
      </c>
      <c r="B87" s="144" t="s">
        <v>890</v>
      </c>
      <c r="C87" s="141" t="s">
        <v>891</v>
      </c>
      <c r="D87" s="145" t="s">
        <v>892</v>
      </c>
      <c r="E87" s="141" t="s">
        <v>893</v>
      </c>
      <c r="F87" s="159" t="str">
        <f t="shared" si="1"/>
        <v>GEO</v>
      </c>
    </row>
    <row r="88" spans="1:6">
      <c r="A88" s="141">
        <v>82</v>
      </c>
      <c r="B88" s="142" t="s">
        <v>886</v>
      </c>
      <c r="C88" s="143" t="s">
        <v>887</v>
      </c>
      <c r="D88" s="142" t="s">
        <v>888</v>
      </c>
      <c r="E88" s="143" t="s">
        <v>889</v>
      </c>
      <c r="F88" s="159" t="str">
        <f t="shared" si="1"/>
        <v>GUF</v>
      </c>
    </row>
    <row r="89" spans="1:6" ht="15">
      <c r="A89" s="141">
        <v>83</v>
      </c>
      <c r="B89" s="144" t="s">
        <v>882</v>
      </c>
      <c r="C89" s="146" t="s">
        <v>883</v>
      </c>
      <c r="D89" s="142" t="s">
        <v>884</v>
      </c>
      <c r="E89" s="143" t="s">
        <v>885</v>
      </c>
      <c r="F89" s="159" t="str">
        <f t="shared" si="1"/>
        <v>GGY</v>
      </c>
    </row>
    <row r="90" spans="1:6" ht="15">
      <c r="A90" s="141">
        <v>84</v>
      </c>
      <c r="B90" s="144" t="s">
        <v>878</v>
      </c>
      <c r="C90" s="141" t="s">
        <v>879</v>
      </c>
      <c r="D90" s="145" t="s">
        <v>880</v>
      </c>
      <c r="E90" s="141" t="s">
        <v>881</v>
      </c>
      <c r="F90" s="159" t="str">
        <f t="shared" si="1"/>
        <v>GHA</v>
      </c>
    </row>
    <row r="91" spans="1:6" ht="15">
      <c r="A91" s="141">
        <v>85</v>
      </c>
      <c r="B91" s="144" t="s">
        <v>874</v>
      </c>
      <c r="C91" s="141" t="s">
        <v>875</v>
      </c>
      <c r="D91" s="145" t="s">
        <v>876</v>
      </c>
      <c r="E91" s="141" t="s">
        <v>877</v>
      </c>
      <c r="F91" s="159" t="str">
        <f t="shared" si="1"/>
        <v>GIB</v>
      </c>
    </row>
    <row r="92" spans="1:6" ht="15">
      <c r="A92" s="141">
        <v>86</v>
      </c>
      <c r="B92" s="144" t="s">
        <v>870</v>
      </c>
      <c r="C92" s="141" t="s">
        <v>871</v>
      </c>
      <c r="D92" s="145" t="s">
        <v>872</v>
      </c>
      <c r="E92" s="141" t="s">
        <v>873</v>
      </c>
      <c r="F92" s="159" t="str">
        <f t="shared" si="1"/>
        <v>GRL</v>
      </c>
    </row>
    <row r="93" spans="1:6" ht="15">
      <c r="A93" s="141">
        <v>87</v>
      </c>
      <c r="B93" s="144" t="s">
        <v>866</v>
      </c>
      <c r="C93" s="141" t="s">
        <v>867</v>
      </c>
      <c r="D93" s="145" t="s">
        <v>868</v>
      </c>
      <c r="E93" s="141" t="s">
        <v>869</v>
      </c>
      <c r="F93" s="159" t="str">
        <f t="shared" si="1"/>
        <v>GMB</v>
      </c>
    </row>
    <row r="94" spans="1:6" ht="15">
      <c r="A94" s="141">
        <v>88</v>
      </c>
      <c r="B94" s="144" t="s">
        <v>862</v>
      </c>
      <c r="C94" s="141" t="s">
        <v>863</v>
      </c>
      <c r="D94" s="145" t="s">
        <v>864</v>
      </c>
      <c r="E94" s="141" t="s">
        <v>865</v>
      </c>
      <c r="F94" s="159" t="str">
        <f t="shared" si="1"/>
        <v>GIN</v>
      </c>
    </row>
    <row r="95" spans="1:6">
      <c r="A95" s="141">
        <v>89</v>
      </c>
      <c r="B95" s="142" t="s">
        <v>858</v>
      </c>
      <c r="C95" s="143" t="s">
        <v>859</v>
      </c>
      <c r="D95" s="142" t="s">
        <v>860</v>
      </c>
      <c r="E95" s="143" t="s">
        <v>861</v>
      </c>
      <c r="F95" s="159" t="str">
        <f t="shared" si="1"/>
        <v>GLP</v>
      </c>
    </row>
    <row r="96" spans="1:6" ht="15">
      <c r="A96" s="141">
        <v>90</v>
      </c>
      <c r="B96" s="144" t="s">
        <v>854</v>
      </c>
      <c r="C96" s="141" t="s">
        <v>855</v>
      </c>
      <c r="D96" s="145" t="s">
        <v>856</v>
      </c>
      <c r="E96" s="141" t="s">
        <v>857</v>
      </c>
      <c r="F96" s="159" t="str">
        <f t="shared" si="1"/>
        <v>GNQ</v>
      </c>
    </row>
    <row r="97" spans="1:6" ht="15">
      <c r="A97" s="141">
        <v>91</v>
      </c>
      <c r="B97" s="144" t="s">
        <v>850</v>
      </c>
      <c r="C97" s="141" t="s">
        <v>851</v>
      </c>
      <c r="D97" s="145" t="s">
        <v>852</v>
      </c>
      <c r="E97" s="141" t="s">
        <v>853</v>
      </c>
      <c r="F97" s="159" t="str">
        <f t="shared" si="1"/>
        <v>GRC</v>
      </c>
    </row>
    <row r="98" spans="1:6" ht="15">
      <c r="A98" s="141">
        <v>92</v>
      </c>
      <c r="B98" s="144" t="s">
        <v>846</v>
      </c>
      <c r="C98" s="141" t="s">
        <v>847</v>
      </c>
      <c r="D98" s="145" t="s">
        <v>848</v>
      </c>
      <c r="E98" s="141" t="s">
        <v>849</v>
      </c>
      <c r="F98" s="159" t="str">
        <f t="shared" si="1"/>
        <v>SGS</v>
      </c>
    </row>
    <row r="99" spans="1:6" ht="15">
      <c r="A99" s="141">
        <v>93</v>
      </c>
      <c r="B99" s="144" t="s">
        <v>842</v>
      </c>
      <c r="C99" s="141" t="s">
        <v>843</v>
      </c>
      <c r="D99" s="145" t="s">
        <v>844</v>
      </c>
      <c r="E99" s="141" t="s">
        <v>845</v>
      </c>
      <c r="F99" s="159" t="str">
        <f t="shared" si="1"/>
        <v>GTM</v>
      </c>
    </row>
    <row r="100" spans="1:6" ht="15">
      <c r="A100" s="141">
        <v>94</v>
      </c>
      <c r="B100" s="144" t="s">
        <v>838</v>
      </c>
      <c r="C100" s="141" t="s">
        <v>839</v>
      </c>
      <c r="D100" s="145" t="s">
        <v>840</v>
      </c>
      <c r="E100" s="141" t="s">
        <v>841</v>
      </c>
      <c r="F100" s="159" t="str">
        <f t="shared" si="1"/>
        <v>GUM</v>
      </c>
    </row>
    <row r="101" spans="1:6" ht="15">
      <c r="A101" s="141">
        <v>95</v>
      </c>
      <c r="B101" s="144" t="s">
        <v>834</v>
      </c>
      <c r="C101" s="141" t="s">
        <v>835</v>
      </c>
      <c r="D101" s="145" t="s">
        <v>836</v>
      </c>
      <c r="E101" s="141" t="s">
        <v>837</v>
      </c>
      <c r="F101" s="159" t="str">
        <f t="shared" si="1"/>
        <v>GNB</v>
      </c>
    </row>
    <row r="102" spans="1:6" ht="15">
      <c r="A102" s="141">
        <v>96</v>
      </c>
      <c r="B102" s="144" t="s">
        <v>830</v>
      </c>
      <c r="C102" s="141" t="s">
        <v>831</v>
      </c>
      <c r="D102" s="145" t="s">
        <v>832</v>
      </c>
      <c r="E102" s="141" t="s">
        <v>833</v>
      </c>
      <c r="F102" s="159" t="str">
        <f t="shared" si="1"/>
        <v>GUY</v>
      </c>
    </row>
    <row r="103" spans="1:6" ht="15">
      <c r="A103" s="141">
        <v>97</v>
      </c>
      <c r="B103" s="144" t="s">
        <v>826</v>
      </c>
      <c r="C103" s="141" t="s">
        <v>827</v>
      </c>
      <c r="D103" s="145" t="s">
        <v>828</v>
      </c>
      <c r="E103" s="141" t="s">
        <v>829</v>
      </c>
      <c r="F103" s="159" t="str">
        <f t="shared" si="1"/>
        <v>HKG</v>
      </c>
    </row>
    <row r="104" spans="1:6" ht="15">
      <c r="A104" s="141">
        <v>98</v>
      </c>
      <c r="B104" s="144" t="s">
        <v>822</v>
      </c>
      <c r="C104" s="141" t="s">
        <v>823</v>
      </c>
      <c r="D104" s="145" t="s">
        <v>824</v>
      </c>
      <c r="E104" s="141" t="s">
        <v>825</v>
      </c>
      <c r="F104" s="159" t="str">
        <f t="shared" si="1"/>
        <v>HMD</v>
      </c>
    </row>
    <row r="105" spans="1:6" ht="15">
      <c r="A105" s="141">
        <v>99</v>
      </c>
      <c r="B105" s="144" t="s">
        <v>818</v>
      </c>
      <c r="C105" s="141" t="s">
        <v>819</v>
      </c>
      <c r="D105" s="145" t="s">
        <v>820</v>
      </c>
      <c r="E105" s="141" t="s">
        <v>821</v>
      </c>
      <c r="F105" s="159" t="str">
        <f t="shared" si="1"/>
        <v>HND</v>
      </c>
    </row>
    <row r="106" spans="1:6" ht="15">
      <c r="A106" s="141">
        <v>100</v>
      </c>
      <c r="B106" s="144" t="s">
        <v>814</v>
      </c>
      <c r="C106" s="141" t="s">
        <v>815</v>
      </c>
      <c r="D106" s="145" t="s">
        <v>816</v>
      </c>
      <c r="E106" s="141" t="s">
        <v>817</v>
      </c>
      <c r="F106" s="159" t="str">
        <f t="shared" si="1"/>
        <v>HRV</v>
      </c>
    </row>
    <row r="107" spans="1:6" ht="15">
      <c r="A107" s="141">
        <v>101</v>
      </c>
      <c r="B107" s="144" t="s">
        <v>810</v>
      </c>
      <c r="C107" s="141" t="s">
        <v>811</v>
      </c>
      <c r="D107" s="145" t="s">
        <v>812</v>
      </c>
      <c r="E107" s="141" t="s">
        <v>813</v>
      </c>
      <c r="F107" s="159" t="str">
        <f t="shared" si="1"/>
        <v>HTI</v>
      </c>
    </row>
    <row r="108" spans="1:6" ht="15">
      <c r="A108" s="141">
        <v>102</v>
      </c>
      <c r="B108" s="144" t="s">
        <v>806</v>
      </c>
      <c r="C108" s="141" t="s">
        <v>807</v>
      </c>
      <c r="D108" s="145" t="s">
        <v>808</v>
      </c>
      <c r="E108" s="141" t="s">
        <v>809</v>
      </c>
      <c r="F108" s="159" t="str">
        <f t="shared" si="1"/>
        <v>HUN</v>
      </c>
    </row>
    <row r="109" spans="1:6" ht="15">
      <c r="A109" s="141">
        <v>103</v>
      </c>
      <c r="B109" s="144" t="s">
        <v>802</v>
      </c>
      <c r="C109" s="141" t="s">
        <v>803</v>
      </c>
      <c r="D109" s="145" t="s">
        <v>804</v>
      </c>
      <c r="E109" s="141" t="s">
        <v>805</v>
      </c>
      <c r="F109" s="159" t="str">
        <f t="shared" si="1"/>
        <v>IDN</v>
      </c>
    </row>
    <row r="110" spans="1:6" ht="15">
      <c r="A110" s="141">
        <v>104</v>
      </c>
      <c r="B110" s="144" t="s">
        <v>798</v>
      </c>
      <c r="C110" s="141" t="s">
        <v>799</v>
      </c>
      <c r="D110" s="145" t="s">
        <v>800</v>
      </c>
      <c r="E110" s="141" t="s">
        <v>801</v>
      </c>
      <c r="F110" s="159" t="str">
        <f t="shared" si="1"/>
        <v>IRL</v>
      </c>
    </row>
    <row r="111" spans="1:6" ht="15">
      <c r="A111" s="141">
        <v>105</v>
      </c>
      <c r="B111" s="144" t="s">
        <v>794</v>
      </c>
      <c r="C111" s="143" t="s">
        <v>795</v>
      </c>
      <c r="D111" s="142" t="s">
        <v>796</v>
      </c>
      <c r="E111" s="143" t="s">
        <v>797</v>
      </c>
      <c r="F111" s="159" t="str">
        <f t="shared" si="1"/>
        <v>IMN</v>
      </c>
    </row>
    <row r="112" spans="1:6" ht="15">
      <c r="A112" s="141">
        <v>106</v>
      </c>
      <c r="B112" s="144" t="s">
        <v>790</v>
      </c>
      <c r="C112" s="141" t="s">
        <v>791</v>
      </c>
      <c r="D112" s="145" t="s">
        <v>792</v>
      </c>
      <c r="E112" s="141" t="s">
        <v>793</v>
      </c>
      <c r="F112" s="159" t="str">
        <f t="shared" si="1"/>
        <v>IND</v>
      </c>
    </row>
    <row r="113" spans="1:6" ht="15">
      <c r="A113" s="141">
        <v>107</v>
      </c>
      <c r="B113" s="144" t="s">
        <v>786</v>
      </c>
      <c r="C113" s="141" t="s">
        <v>787</v>
      </c>
      <c r="D113" s="145" t="s">
        <v>788</v>
      </c>
      <c r="E113" s="141" t="s">
        <v>789</v>
      </c>
      <c r="F113" s="159" t="str">
        <f t="shared" si="1"/>
        <v>IOT</v>
      </c>
    </row>
    <row r="114" spans="1:6" ht="15">
      <c r="A114" s="141">
        <v>108</v>
      </c>
      <c r="B114" s="144" t="s">
        <v>782</v>
      </c>
      <c r="C114" s="141" t="s">
        <v>783</v>
      </c>
      <c r="D114" s="145" t="s">
        <v>784</v>
      </c>
      <c r="E114" s="141" t="s">
        <v>785</v>
      </c>
      <c r="F114" s="159" t="str">
        <f t="shared" si="1"/>
        <v>IRQ</v>
      </c>
    </row>
    <row r="115" spans="1:6" ht="15">
      <c r="A115" s="141">
        <v>109</v>
      </c>
      <c r="B115" s="144" t="s">
        <v>778</v>
      </c>
      <c r="C115" s="141" t="s">
        <v>779</v>
      </c>
      <c r="D115" s="145" t="s">
        <v>780</v>
      </c>
      <c r="E115" s="141" t="s">
        <v>781</v>
      </c>
      <c r="F115" s="159" t="str">
        <f t="shared" si="1"/>
        <v>IRN</v>
      </c>
    </row>
    <row r="116" spans="1:6" ht="15">
      <c r="A116" s="141">
        <v>110</v>
      </c>
      <c r="B116" s="144" t="s">
        <v>774</v>
      </c>
      <c r="C116" s="141" t="s">
        <v>775</v>
      </c>
      <c r="D116" s="145" t="s">
        <v>776</v>
      </c>
      <c r="E116" s="141" t="s">
        <v>777</v>
      </c>
      <c r="F116" s="159" t="str">
        <f t="shared" si="1"/>
        <v>ISL</v>
      </c>
    </row>
    <row r="117" spans="1:6" ht="15">
      <c r="A117" s="141">
        <v>111</v>
      </c>
      <c r="B117" s="144" t="s">
        <v>770</v>
      </c>
      <c r="C117" s="141" t="s">
        <v>771</v>
      </c>
      <c r="D117" s="145" t="s">
        <v>772</v>
      </c>
      <c r="E117" s="141" t="s">
        <v>773</v>
      </c>
      <c r="F117" s="159" t="str">
        <f t="shared" si="1"/>
        <v>ITA</v>
      </c>
    </row>
    <row r="118" spans="1:6" ht="15">
      <c r="A118" s="141">
        <v>112</v>
      </c>
      <c r="B118" s="144" t="s">
        <v>766</v>
      </c>
      <c r="C118" s="143" t="s">
        <v>767</v>
      </c>
      <c r="D118" s="142" t="s">
        <v>768</v>
      </c>
      <c r="E118" s="143" t="s">
        <v>769</v>
      </c>
      <c r="F118" s="159" t="str">
        <f t="shared" si="1"/>
        <v>JEY</v>
      </c>
    </row>
    <row r="119" spans="1:6" ht="15">
      <c r="A119" s="141">
        <v>113</v>
      </c>
      <c r="B119" s="144" t="s">
        <v>762</v>
      </c>
      <c r="C119" s="141" t="s">
        <v>763</v>
      </c>
      <c r="D119" s="145" t="s">
        <v>764</v>
      </c>
      <c r="E119" s="141" t="s">
        <v>765</v>
      </c>
      <c r="F119" s="159" t="str">
        <f t="shared" si="1"/>
        <v>JAM</v>
      </c>
    </row>
    <row r="120" spans="1:6" ht="15">
      <c r="A120" s="141">
        <v>114</v>
      </c>
      <c r="B120" s="144" t="s">
        <v>758</v>
      </c>
      <c r="C120" s="141" t="s">
        <v>759</v>
      </c>
      <c r="D120" s="145" t="s">
        <v>760</v>
      </c>
      <c r="E120" s="141" t="s">
        <v>761</v>
      </c>
      <c r="F120" s="159" t="str">
        <f t="shared" si="1"/>
        <v>JOR</v>
      </c>
    </row>
    <row r="121" spans="1:6" ht="15">
      <c r="A121" s="141">
        <v>115</v>
      </c>
      <c r="B121" s="144" t="s">
        <v>754</v>
      </c>
      <c r="C121" s="141" t="s">
        <v>755</v>
      </c>
      <c r="D121" s="145" t="s">
        <v>756</v>
      </c>
      <c r="E121" s="141" t="s">
        <v>757</v>
      </c>
      <c r="F121" s="159" t="str">
        <f t="shared" si="1"/>
        <v>JPN</v>
      </c>
    </row>
    <row r="122" spans="1:6">
      <c r="A122" s="141">
        <v>116</v>
      </c>
      <c r="B122" s="142" t="s">
        <v>750</v>
      </c>
      <c r="C122" s="143" t="s">
        <v>751</v>
      </c>
      <c r="D122" s="142" t="s">
        <v>752</v>
      </c>
      <c r="E122" s="143" t="s">
        <v>753</v>
      </c>
      <c r="F122" s="159" t="str">
        <f t="shared" si="1"/>
        <v>JTN</v>
      </c>
    </row>
    <row r="123" spans="1:6" ht="15">
      <c r="A123" s="141">
        <v>117</v>
      </c>
      <c r="B123" s="144" t="s">
        <v>746</v>
      </c>
      <c r="C123" s="141" t="s">
        <v>747</v>
      </c>
      <c r="D123" s="145" t="s">
        <v>748</v>
      </c>
      <c r="E123" s="141" t="s">
        <v>749</v>
      </c>
      <c r="F123" s="159" t="str">
        <f t="shared" si="1"/>
        <v>KEN</v>
      </c>
    </row>
    <row r="124" spans="1:6" ht="15">
      <c r="A124" s="141">
        <v>118</v>
      </c>
      <c r="B124" s="144" t="s">
        <v>742</v>
      </c>
      <c r="C124" s="141" t="s">
        <v>743</v>
      </c>
      <c r="D124" s="145" t="s">
        <v>744</v>
      </c>
      <c r="E124" s="141" t="s">
        <v>745</v>
      </c>
      <c r="F124" s="159" t="str">
        <f t="shared" si="1"/>
        <v>KGZ</v>
      </c>
    </row>
    <row r="125" spans="1:6" ht="15">
      <c r="A125" s="141">
        <v>119</v>
      </c>
      <c r="B125" s="144" t="s">
        <v>738</v>
      </c>
      <c r="C125" s="141" t="s">
        <v>739</v>
      </c>
      <c r="D125" s="145" t="s">
        <v>740</v>
      </c>
      <c r="E125" s="141" t="s">
        <v>741</v>
      </c>
      <c r="F125" s="159" t="str">
        <f t="shared" si="1"/>
        <v>KHM</v>
      </c>
    </row>
    <row r="126" spans="1:6" ht="15">
      <c r="A126" s="141">
        <v>120</v>
      </c>
      <c r="B126" s="144" t="s">
        <v>734</v>
      </c>
      <c r="C126" s="141" t="s">
        <v>735</v>
      </c>
      <c r="D126" s="145" t="s">
        <v>736</v>
      </c>
      <c r="E126" s="141" t="s">
        <v>737</v>
      </c>
      <c r="F126" s="159" t="str">
        <f t="shared" si="1"/>
        <v>KIR</v>
      </c>
    </row>
    <row r="127" spans="1:6" ht="15">
      <c r="A127" s="141">
        <v>121</v>
      </c>
      <c r="B127" s="144" t="s">
        <v>730</v>
      </c>
      <c r="C127" s="141" t="s">
        <v>731</v>
      </c>
      <c r="D127" s="145" t="s">
        <v>732</v>
      </c>
      <c r="E127" s="141" t="s">
        <v>733</v>
      </c>
      <c r="F127" s="159" t="str">
        <f t="shared" si="1"/>
        <v>COM</v>
      </c>
    </row>
    <row r="128" spans="1:6" ht="15">
      <c r="A128" s="141">
        <v>122</v>
      </c>
      <c r="B128" s="144" t="s">
        <v>726</v>
      </c>
      <c r="C128" s="141" t="s">
        <v>727</v>
      </c>
      <c r="D128" s="145" t="s">
        <v>728</v>
      </c>
      <c r="E128" s="141" t="s">
        <v>729</v>
      </c>
      <c r="F128" s="159" t="str">
        <f t="shared" si="1"/>
        <v>KNA</v>
      </c>
    </row>
    <row r="129" spans="1:6" ht="15">
      <c r="A129" s="141">
        <v>123</v>
      </c>
      <c r="B129" s="144" t="s">
        <v>722</v>
      </c>
      <c r="C129" s="141" t="s">
        <v>723</v>
      </c>
      <c r="D129" s="145" t="s">
        <v>724</v>
      </c>
      <c r="E129" s="141" t="s">
        <v>725</v>
      </c>
      <c r="F129" s="159" t="str">
        <f t="shared" si="1"/>
        <v>PRK</v>
      </c>
    </row>
    <row r="130" spans="1:6" ht="15">
      <c r="A130" s="141">
        <v>124</v>
      </c>
      <c r="B130" s="144" t="s">
        <v>718</v>
      </c>
      <c r="C130" s="141" t="s">
        <v>719</v>
      </c>
      <c r="D130" s="145" t="s">
        <v>720</v>
      </c>
      <c r="E130" s="141" t="s">
        <v>721</v>
      </c>
      <c r="F130" s="159" t="str">
        <f t="shared" si="1"/>
        <v>KOR</v>
      </c>
    </row>
    <row r="131" spans="1:6" ht="15">
      <c r="A131" s="141">
        <v>125</v>
      </c>
      <c r="B131" s="144" t="s">
        <v>714</v>
      </c>
      <c r="C131" s="141" t="s">
        <v>715</v>
      </c>
      <c r="D131" s="145" t="s">
        <v>716</v>
      </c>
      <c r="E131" s="141" t="s">
        <v>717</v>
      </c>
      <c r="F131" s="159" t="str">
        <f t="shared" si="1"/>
        <v>KWT</v>
      </c>
    </row>
    <row r="132" spans="1:6" ht="15">
      <c r="A132" s="141">
        <v>126</v>
      </c>
      <c r="B132" s="144" t="s">
        <v>710</v>
      </c>
      <c r="C132" s="141" t="s">
        <v>711</v>
      </c>
      <c r="D132" s="145" t="s">
        <v>712</v>
      </c>
      <c r="E132" s="141" t="s">
        <v>713</v>
      </c>
      <c r="F132" s="159" t="str">
        <f t="shared" si="1"/>
        <v>CYM</v>
      </c>
    </row>
    <row r="133" spans="1:6" ht="15">
      <c r="A133" s="141">
        <v>127</v>
      </c>
      <c r="B133" s="144" t="s">
        <v>706</v>
      </c>
      <c r="C133" s="141" t="s">
        <v>707</v>
      </c>
      <c r="D133" s="145" t="s">
        <v>708</v>
      </c>
      <c r="E133" s="141" t="s">
        <v>709</v>
      </c>
      <c r="F133" s="159" t="str">
        <f t="shared" si="1"/>
        <v>KAZ</v>
      </c>
    </row>
    <row r="134" spans="1:6" ht="15">
      <c r="A134" s="141">
        <v>128</v>
      </c>
      <c r="B134" s="144" t="s">
        <v>702</v>
      </c>
      <c r="C134" s="141" t="s">
        <v>703</v>
      </c>
      <c r="D134" s="145" t="s">
        <v>704</v>
      </c>
      <c r="E134" s="141" t="s">
        <v>705</v>
      </c>
      <c r="F134" s="159" t="str">
        <f t="shared" si="1"/>
        <v>LAO</v>
      </c>
    </row>
    <row r="135" spans="1:6" ht="15">
      <c r="A135" s="141">
        <v>129</v>
      </c>
      <c r="B135" s="144" t="s">
        <v>698</v>
      </c>
      <c r="C135" s="141" t="s">
        <v>699</v>
      </c>
      <c r="D135" s="145" t="s">
        <v>700</v>
      </c>
      <c r="E135" s="141" t="s">
        <v>701</v>
      </c>
      <c r="F135" s="159" t="str">
        <f t="shared" si="1"/>
        <v>LBN</v>
      </c>
    </row>
    <row r="136" spans="1:6" ht="15">
      <c r="A136" s="141">
        <v>130</v>
      </c>
      <c r="B136" s="144" t="s">
        <v>694</v>
      </c>
      <c r="C136" s="141" t="s">
        <v>695</v>
      </c>
      <c r="D136" s="145" t="s">
        <v>696</v>
      </c>
      <c r="E136" s="141" t="s">
        <v>697</v>
      </c>
      <c r="F136" s="159" t="str">
        <f t="shared" ref="F136:F199" si="2">B136</f>
        <v>LCA</v>
      </c>
    </row>
    <row r="137" spans="1:6" ht="15">
      <c r="A137" s="141">
        <v>131</v>
      </c>
      <c r="B137" s="144" t="s">
        <v>690</v>
      </c>
      <c r="C137" s="143" t="s">
        <v>691</v>
      </c>
      <c r="D137" s="142" t="s">
        <v>692</v>
      </c>
      <c r="E137" s="143" t="s">
        <v>693</v>
      </c>
      <c r="F137" s="159" t="str">
        <f t="shared" si="2"/>
        <v>LIE</v>
      </c>
    </row>
    <row r="138" spans="1:6" ht="15">
      <c r="A138" s="141">
        <v>132</v>
      </c>
      <c r="B138" s="144" t="s">
        <v>686</v>
      </c>
      <c r="C138" s="141" t="s">
        <v>687</v>
      </c>
      <c r="D138" s="145" t="s">
        <v>688</v>
      </c>
      <c r="E138" s="141" t="s">
        <v>689</v>
      </c>
      <c r="F138" s="159" t="str">
        <f t="shared" si="2"/>
        <v>LKA</v>
      </c>
    </row>
    <row r="139" spans="1:6" ht="15">
      <c r="A139" s="141">
        <v>133</v>
      </c>
      <c r="B139" s="144" t="s">
        <v>682</v>
      </c>
      <c r="C139" s="141" t="s">
        <v>683</v>
      </c>
      <c r="D139" s="145" t="s">
        <v>684</v>
      </c>
      <c r="E139" s="141" t="s">
        <v>685</v>
      </c>
      <c r="F139" s="159" t="str">
        <f t="shared" si="2"/>
        <v>LBR</v>
      </c>
    </row>
    <row r="140" spans="1:6" ht="15">
      <c r="A140" s="141">
        <v>134</v>
      </c>
      <c r="B140" s="144" t="s">
        <v>678</v>
      </c>
      <c r="C140" s="141" t="s">
        <v>679</v>
      </c>
      <c r="D140" s="145" t="s">
        <v>680</v>
      </c>
      <c r="E140" s="141" t="s">
        <v>681</v>
      </c>
      <c r="F140" s="159" t="str">
        <f t="shared" si="2"/>
        <v>LSO</v>
      </c>
    </row>
    <row r="141" spans="1:6" ht="15">
      <c r="A141" s="141">
        <v>135</v>
      </c>
      <c r="B141" s="144" t="s">
        <v>674</v>
      </c>
      <c r="C141" s="141" t="s">
        <v>675</v>
      </c>
      <c r="D141" s="145" t="s">
        <v>676</v>
      </c>
      <c r="E141" s="141" t="s">
        <v>677</v>
      </c>
      <c r="F141" s="159" t="str">
        <f t="shared" si="2"/>
        <v>LTU</v>
      </c>
    </row>
    <row r="142" spans="1:6" ht="15">
      <c r="A142" s="141">
        <v>136</v>
      </c>
      <c r="B142" s="144" t="s">
        <v>670</v>
      </c>
      <c r="C142" s="141" t="s">
        <v>671</v>
      </c>
      <c r="D142" s="145" t="s">
        <v>672</v>
      </c>
      <c r="E142" s="141" t="s">
        <v>673</v>
      </c>
      <c r="F142" s="159" t="str">
        <f t="shared" si="2"/>
        <v>LUX</v>
      </c>
    </row>
    <row r="143" spans="1:6" ht="15">
      <c r="A143" s="141">
        <v>137</v>
      </c>
      <c r="B143" s="144" t="s">
        <v>666</v>
      </c>
      <c r="C143" s="141" t="s">
        <v>667</v>
      </c>
      <c r="D143" s="145" t="s">
        <v>668</v>
      </c>
      <c r="E143" s="141" t="s">
        <v>669</v>
      </c>
      <c r="F143" s="159" t="str">
        <f t="shared" si="2"/>
        <v>LVA</v>
      </c>
    </row>
    <row r="144" spans="1:6" ht="15">
      <c r="A144" s="141">
        <v>138</v>
      </c>
      <c r="B144" s="144" t="s">
        <v>662</v>
      </c>
      <c r="C144" s="141" t="s">
        <v>663</v>
      </c>
      <c r="D144" s="145" t="s">
        <v>664</v>
      </c>
      <c r="E144" s="141" t="s">
        <v>665</v>
      </c>
      <c r="F144" s="159" t="str">
        <f t="shared" si="2"/>
        <v>LBY</v>
      </c>
    </row>
    <row r="145" spans="1:6" ht="15">
      <c r="A145" s="141">
        <v>139</v>
      </c>
      <c r="B145" s="144" t="s">
        <v>658</v>
      </c>
      <c r="C145" s="141" t="s">
        <v>659</v>
      </c>
      <c r="D145" s="145" t="s">
        <v>660</v>
      </c>
      <c r="E145" s="141" t="s">
        <v>661</v>
      </c>
      <c r="F145" s="159" t="str">
        <f t="shared" si="2"/>
        <v>MAR</v>
      </c>
    </row>
    <row r="146" spans="1:6">
      <c r="A146" s="141">
        <v>140</v>
      </c>
      <c r="B146" s="142" t="s">
        <v>654</v>
      </c>
      <c r="C146" s="143" t="s">
        <v>655</v>
      </c>
      <c r="D146" s="142" t="s">
        <v>656</v>
      </c>
      <c r="E146" s="143" t="s">
        <v>657</v>
      </c>
      <c r="F146" s="159" t="str">
        <f t="shared" si="2"/>
        <v>MCO</v>
      </c>
    </row>
    <row r="147" spans="1:6" ht="15">
      <c r="A147" s="141">
        <v>141</v>
      </c>
      <c r="B147" s="144" t="s">
        <v>650</v>
      </c>
      <c r="C147" s="141" t="s">
        <v>651</v>
      </c>
      <c r="D147" s="145" t="s">
        <v>652</v>
      </c>
      <c r="E147" s="141" t="s">
        <v>653</v>
      </c>
      <c r="F147" s="159" t="str">
        <f t="shared" si="2"/>
        <v>MDA</v>
      </c>
    </row>
    <row r="148" spans="1:6" ht="15">
      <c r="A148" s="141">
        <v>142</v>
      </c>
      <c r="B148" s="144" t="s">
        <v>646</v>
      </c>
      <c r="C148" s="141" t="s">
        <v>647</v>
      </c>
      <c r="D148" s="145" t="s">
        <v>648</v>
      </c>
      <c r="E148" s="141" t="s">
        <v>649</v>
      </c>
      <c r="F148" s="159" t="str">
        <f t="shared" si="2"/>
        <v>MNE</v>
      </c>
    </row>
    <row r="149" spans="1:6" ht="15">
      <c r="A149" s="141">
        <v>143</v>
      </c>
      <c r="B149" s="144" t="s">
        <v>642</v>
      </c>
      <c r="C149" s="141" t="s">
        <v>643</v>
      </c>
      <c r="D149" s="145" t="s">
        <v>644</v>
      </c>
      <c r="E149" s="141" t="s">
        <v>645</v>
      </c>
      <c r="F149" s="159" t="str">
        <f t="shared" si="2"/>
        <v>MDG</v>
      </c>
    </row>
    <row r="150" spans="1:6" ht="15">
      <c r="A150" s="141">
        <v>144</v>
      </c>
      <c r="B150" s="144" t="s">
        <v>638</v>
      </c>
      <c r="C150" s="141" t="s">
        <v>639</v>
      </c>
      <c r="D150" s="145" t="s">
        <v>640</v>
      </c>
      <c r="E150" s="141" t="s">
        <v>641</v>
      </c>
      <c r="F150" s="159" t="str">
        <f t="shared" si="2"/>
        <v>MHL</v>
      </c>
    </row>
    <row r="151" spans="1:6">
      <c r="A151" s="141">
        <v>145</v>
      </c>
      <c r="B151" s="142" t="s">
        <v>634</v>
      </c>
      <c r="C151" s="143" t="s">
        <v>635</v>
      </c>
      <c r="D151" s="142" t="s">
        <v>636</v>
      </c>
      <c r="E151" s="143" t="s">
        <v>637</v>
      </c>
      <c r="F151" s="159" t="str">
        <f t="shared" si="2"/>
        <v>MID</v>
      </c>
    </row>
    <row r="152" spans="1:6" ht="15">
      <c r="A152" s="141">
        <v>146</v>
      </c>
      <c r="B152" s="144" t="s">
        <v>630</v>
      </c>
      <c r="C152" s="141" t="s">
        <v>631</v>
      </c>
      <c r="D152" s="145" t="s">
        <v>632</v>
      </c>
      <c r="E152" s="141" t="s">
        <v>633</v>
      </c>
      <c r="F152" s="159" t="str">
        <f t="shared" si="2"/>
        <v>MKD</v>
      </c>
    </row>
    <row r="153" spans="1:6" ht="15">
      <c r="A153" s="141">
        <v>147</v>
      </c>
      <c r="B153" s="144" t="s">
        <v>626</v>
      </c>
      <c r="C153" s="141" t="s">
        <v>627</v>
      </c>
      <c r="D153" s="145" t="s">
        <v>628</v>
      </c>
      <c r="E153" s="141" t="s">
        <v>629</v>
      </c>
      <c r="F153" s="159" t="str">
        <f t="shared" si="2"/>
        <v>MLI</v>
      </c>
    </row>
    <row r="154" spans="1:6" ht="15">
      <c r="A154" s="141">
        <v>148</v>
      </c>
      <c r="B154" s="144" t="s">
        <v>622</v>
      </c>
      <c r="C154" s="141" t="s">
        <v>623</v>
      </c>
      <c r="D154" s="145" t="s">
        <v>624</v>
      </c>
      <c r="E154" s="141" t="s">
        <v>625</v>
      </c>
      <c r="F154" s="159" t="str">
        <f t="shared" si="2"/>
        <v>MMR</v>
      </c>
    </row>
    <row r="155" spans="1:6" ht="15">
      <c r="A155" s="141">
        <v>149</v>
      </c>
      <c r="B155" s="144" t="s">
        <v>618</v>
      </c>
      <c r="C155" s="141" t="s">
        <v>619</v>
      </c>
      <c r="D155" s="145" t="s">
        <v>620</v>
      </c>
      <c r="E155" s="141" t="s">
        <v>621</v>
      </c>
      <c r="F155" s="159" t="str">
        <f t="shared" si="2"/>
        <v>MNG</v>
      </c>
    </row>
    <row r="156" spans="1:6" ht="15" customHeight="1">
      <c r="A156" s="141">
        <v>150</v>
      </c>
      <c r="B156" s="144" t="s">
        <v>614</v>
      </c>
      <c r="C156" s="141" t="s">
        <v>615</v>
      </c>
      <c r="D156" s="145" t="s">
        <v>616</v>
      </c>
      <c r="E156" s="141" t="s">
        <v>617</v>
      </c>
      <c r="F156" s="159" t="str">
        <f t="shared" si="2"/>
        <v>MAC</v>
      </c>
    </row>
    <row r="157" spans="1:6" ht="15">
      <c r="A157" s="141">
        <v>151</v>
      </c>
      <c r="B157" s="144" t="s">
        <v>610</v>
      </c>
      <c r="C157" s="141" t="s">
        <v>611</v>
      </c>
      <c r="D157" s="145" t="s">
        <v>612</v>
      </c>
      <c r="E157" s="141" t="s">
        <v>613</v>
      </c>
      <c r="F157" s="159" t="str">
        <f t="shared" si="2"/>
        <v>MNP</v>
      </c>
    </row>
    <row r="158" spans="1:6">
      <c r="A158" s="141">
        <v>152</v>
      </c>
      <c r="B158" s="142" t="s">
        <v>606</v>
      </c>
      <c r="C158" s="143" t="s">
        <v>607</v>
      </c>
      <c r="D158" s="142" t="s">
        <v>608</v>
      </c>
      <c r="E158" s="143" t="s">
        <v>609</v>
      </c>
      <c r="F158" s="159" t="str">
        <f t="shared" si="2"/>
        <v>MTQ</v>
      </c>
    </row>
    <row r="159" spans="1:6" ht="15">
      <c r="A159" s="141">
        <v>153</v>
      </c>
      <c r="B159" s="144" t="s">
        <v>602</v>
      </c>
      <c r="C159" s="141" t="s">
        <v>603</v>
      </c>
      <c r="D159" s="145" t="s">
        <v>604</v>
      </c>
      <c r="E159" s="141" t="s">
        <v>605</v>
      </c>
      <c r="F159" s="159" t="str">
        <f t="shared" si="2"/>
        <v>MRT</v>
      </c>
    </row>
    <row r="160" spans="1:6" ht="15">
      <c r="A160" s="141">
        <v>154</v>
      </c>
      <c r="B160" s="144" t="s">
        <v>598</v>
      </c>
      <c r="C160" s="141" t="s">
        <v>599</v>
      </c>
      <c r="D160" s="145" t="s">
        <v>600</v>
      </c>
      <c r="E160" s="141" t="s">
        <v>601</v>
      </c>
      <c r="F160" s="159" t="str">
        <f t="shared" si="2"/>
        <v>MSR</v>
      </c>
    </row>
    <row r="161" spans="1:6" ht="15">
      <c r="A161" s="141">
        <v>155</v>
      </c>
      <c r="B161" s="144" t="s">
        <v>594</v>
      </c>
      <c r="C161" s="141" t="s">
        <v>595</v>
      </c>
      <c r="D161" s="145" t="s">
        <v>596</v>
      </c>
      <c r="E161" s="141" t="s">
        <v>597</v>
      </c>
      <c r="F161" s="159" t="str">
        <f t="shared" si="2"/>
        <v>MLT</v>
      </c>
    </row>
    <row r="162" spans="1:6" ht="15">
      <c r="A162" s="141">
        <v>156</v>
      </c>
      <c r="B162" s="144" t="s">
        <v>590</v>
      </c>
      <c r="C162" s="141" t="s">
        <v>591</v>
      </c>
      <c r="D162" s="145" t="s">
        <v>592</v>
      </c>
      <c r="E162" s="141" t="s">
        <v>593</v>
      </c>
      <c r="F162" s="159" t="str">
        <f t="shared" si="2"/>
        <v>MUS</v>
      </c>
    </row>
    <row r="163" spans="1:6" ht="15">
      <c r="A163" s="141">
        <v>157</v>
      </c>
      <c r="B163" s="144" t="s">
        <v>586</v>
      </c>
      <c r="C163" s="141" t="s">
        <v>587</v>
      </c>
      <c r="D163" s="145" t="s">
        <v>588</v>
      </c>
      <c r="E163" s="141" t="s">
        <v>589</v>
      </c>
      <c r="F163" s="159" t="str">
        <f t="shared" si="2"/>
        <v>MDV</v>
      </c>
    </row>
    <row r="164" spans="1:6" ht="15">
      <c r="A164" s="141">
        <v>158</v>
      </c>
      <c r="B164" s="144" t="s">
        <v>582</v>
      </c>
      <c r="C164" s="141" t="s">
        <v>583</v>
      </c>
      <c r="D164" s="145" t="s">
        <v>584</v>
      </c>
      <c r="E164" s="141" t="s">
        <v>585</v>
      </c>
      <c r="F164" s="159" t="str">
        <f t="shared" si="2"/>
        <v>MWI</v>
      </c>
    </row>
    <row r="165" spans="1:6" ht="15">
      <c r="A165" s="141">
        <v>159</v>
      </c>
      <c r="B165" s="144" t="s">
        <v>578</v>
      </c>
      <c r="C165" s="141" t="s">
        <v>579</v>
      </c>
      <c r="D165" s="145" t="s">
        <v>580</v>
      </c>
      <c r="E165" s="141" t="s">
        <v>581</v>
      </c>
      <c r="F165" s="159" t="str">
        <f t="shared" si="2"/>
        <v>MEX</v>
      </c>
    </row>
    <row r="166" spans="1:6" ht="15">
      <c r="A166" s="141">
        <v>160</v>
      </c>
      <c r="B166" s="144" t="s">
        <v>574</v>
      </c>
      <c r="C166" s="141" t="s">
        <v>575</v>
      </c>
      <c r="D166" s="145" t="s">
        <v>576</v>
      </c>
      <c r="E166" s="141" t="s">
        <v>577</v>
      </c>
      <c r="F166" s="159" t="str">
        <f t="shared" si="2"/>
        <v>MYS</v>
      </c>
    </row>
    <row r="167" spans="1:6" ht="15">
      <c r="A167" s="141">
        <v>161</v>
      </c>
      <c r="B167" s="144" t="s">
        <v>570</v>
      </c>
      <c r="C167" s="141" t="s">
        <v>571</v>
      </c>
      <c r="D167" s="145" t="s">
        <v>572</v>
      </c>
      <c r="E167" s="141" t="s">
        <v>573</v>
      </c>
      <c r="F167" s="159" t="str">
        <f t="shared" si="2"/>
        <v>MOZ</v>
      </c>
    </row>
    <row r="168" spans="1:6" ht="15">
      <c r="A168" s="141">
        <v>162</v>
      </c>
      <c r="B168" s="144" t="s">
        <v>566</v>
      </c>
      <c r="C168" s="141" t="s">
        <v>567</v>
      </c>
      <c r="D168" s="145" t="s">
        <v>568</v>
      </c>
      <c r="E168" s="141" t="s">
        <v>569</v>
      </c>
      <c r="F168" s="159" t="str">
        <f t="shared" si="2"/>
        <v>NAM</v>
      </c>
    </row>
    <row r="169" spans="1:6" ht="15">
      <c r="A169" s="141">
        <v>163</v>
      </c>
      <c r="B169" s="144" t="s">
        <v>562</v>
      </c>
      <c r="C169" s="143" t="s">
        <v>563</v>
      </c>
      <c r="D169" s="142" t="s">
        <v>564</v>
      </c>
      <c r="E169" s="143" t="s">
        <v>565</v>
      </c>
      <c r="F169" s="159" t="str">
        <f t="shared" si="2"/>
        <v>NCL</v>
      </c>
    </row>
    <row r="170" spans="1:6" ht="15">
      <c r="A170" s="141">
        <v>164</v>
      </c>
      <c r="B170" s="144" t="s">
        <v>558</v>
      </c>
      <c r="C170" s="141" t="s">
        <v>559</v>
      </c>
      <c r="D170" s="145" t="s">
        <v>560</v>
      </c>
      <c r="E170" s="141" t="s">
        <v>561</v>
      </c>
      <c r="F170" s="159" t="str">
        <f t="shared" si="2"/>
        <v>NER</v>
      </c>
    </row>
    <row r="171" spans="1:6" ht="15">
      <c r="A171" s="141">
        <v>165</v>
      </c>
      <c r="B171" s="144" t="s">
        <v>554</v>
      </c>
      <c r="C171" s="141" t="s">
        <v>555</v>
      </c>
      <c r="D171" s="145" t="s">
        <v>556</v>
      </c>
      <c r="E171" s="141" t="s">
        <v>557</v>
      </c>
      <c r="F171" s="159" t="str">
        <f t="shared" si="2"/>
        <v>NFK</v>
      </c>
    </row>
    <row r="172" spans="1:6" ht="15">
      <c r="A172" s="141">
        <v>166</v>
      </c>
      <c r="B172" s="144" t="s">
        <v>550</v>
      </c>
      <c r="C172" s="141" t="s">
        <v>551</v>
      </c>
      <c r="D172" s="145" t="s">
        <v>552</v>
      </c>
      <c r="E172" s="141" t="s">
        <v>553</v>
      </c>
      <c r="F172" s="159" t="str">
        <f t="shared" si="2"/>
        <v>NGA</v>
      </c>
    </row>
    <row r="173" spans="1:6" ht="15">
      <c r="A173" s="141">
        <v>167</v>
      </c>
      <c r="B173" s="144" t="s">
        <v>546</v>
      </c>
      <c r="C173" s="141" t="s">
        <v>547</v>
      </c>
      <c r="D173" s="145" t="s">
        <v>548</v>
      </c>
      <c r="E173" s="141" t="s">
        <v>549</v>
      </c>
      <c r="F173" s="159" t="str">
        <f t="shared" si="2"/>
        <v>NIC</v>
      </c>
    </row>
    <row r="174" spans="1:6" ht="15">
      <c r="A174" s="141">
        <v>168</v>
      </c>
      <c r="B174" s="144" t="s">
        <v>542</v>
      </c>
      <c r="C174" s="141" t="s">
        <v>543</v>
      </c>
      <c r="D174" s="145" t="s">
        <v>544</v>
      </c>
      <c r="E174" s="141" t="s">
        <v>545</v>
      </c>
      <c r="F174" s="159" t="str">
        <f t="shared" si="2"/>
        <v>NLD</v>
      </c>
    </row>
    <row r="175" spans="1:6" ht="15">
      <c r="A175" s="141">
        <v>169</v>
      </c>
      <c r="B175" s="144" t="s">
        <v>538</v>
      </c>
      <c r="C175" s="141" t="s">
        <v>539</v>
      </c>
      <c r="D175" s="145" t="s">
        <v>540</v>
      </c>
      <c r="E175" s="141" t="s">
        <v>541</v>
      </c>
      <c r="F175" s="159" t="str">
        <f t="shared" si="2"/>
        <v>NOR</v>
      </c>
    </row>
    <row r="176" spans="1:6" ht="15">
      <c r="A176" s="141">
        <v>170</v>
      </c>
      <c r="B176" s="144" t="s">
        <v>534</v>
      </c>
      <c r="C176" s="141" t="s">
        <v>535</v>
      </c>
      <c r="D176" s="145" t="s">
        <v>536</v>
      </c>
      <c r="E176" s="141" t="s">
        <v>537</v>
      </c>
      <c r="F176" s="159" t="str">
        <f t="shared" si="2"/>
        <v>NPL</v>
      </c>
    </row>
    <row r="177" spans="1:6" ht="15">
      <c r="A177" s="141">
        <v>171</v>
      </c>
      <c r="B177" s="144" t="s">
        <v>530</v>
      </c>
      <c r="C177" s="141" t="s">
        <v>531</v>
      </c>
      <c r="D177" s="145" t="s">
        <v>532</v>
      </c>
      <c r="E177" s="141" t="s">
        <v>533</v>
      </c>
      <c r="F177" s="159" t="str">
        <f t="shared" si="2"/>
        <v>NRU</v>
      </c>
    </row>
    <row r="178" spans="1:6" ht="15">
      <c r="A178" s="141">
        <v>172</v>
      </c>
      <c r="B178" s="144" t="s">
        <v>526</v>
      </c>
      <c r="C178" s="143" t="s">
        <v>527</v>
      </c>
      <c r="D178" s="142" t="s">
        <v>528</v>
      </c>
      <c r="E178" s="143" t="s">
        <v>529</v>
      </c>
      <c r="F178" s="159" t="str">
        <f t="shared" si="2"/>
        <v>NIU</v>
      </c>
    </row>
    <row r="179" spans="1:6" ht="15">
      <c r="A179" s="141">
        <v>173</v>
      </c>
      <c r="B179" s="144" t="s">
        <v>522</v>
      </c>
      <c r="C179" s="141" t="s">
        <v>523</v>
      </c>
      <c r="D179" s="145" t="s">
        <v>524</v>
      </c>
      <c r="E179" s="141" t="s">
        <v>525</v>
      </c>
      <c r="F179" s="159" t="str">
        <f t="shared" si="2"/>
        <v>NZL</v>
      </c>
    </row>
    <row r="180" spans="1:6" ht="15">
      <c r="A180" s="141">
        <v>174</v>
      </c>
      <c r="B180" s="144" t="s">
        <v>518</v>
      </c>
      <c r="C180" s="141" t="s">
        <v>519</v>
      </c>
      <c r="D180" s="145" t="s">
        <v>520</v>
      </c>
      <c r="E180" s="141" t="s">
        <v>521</v>
      </c>
      <c r="F180" s="159" t="str">
        <f t="shared" si="2"/>
        <v>OMN</v>
      </c>
    </row>
    <row r="181" spans="1:6" ht="15">
      <c r="A181" s="141">
        <v>175</v>
      </c>
      <c r="B181" s="144" t="s">
        <v>514</v>
      </c>
      <c r="C181" s="141" t="s">
        <v>515</v>
      </c>
      <c r="D181" s="145" t="s">
        <v>516</v>
      </c>
      <c r="E181" s="141" t="s">
        <v>517</v>
      </c>
      <c r="F181" s="159" t="str">
        <f t="shared" si="2"/>
        <v>PAN</v>
      </c>
    </row>
    <row r="182" spans="1:6" ht="15">
      <c r="A182" s="141">
        <v>176</v>
      </c>
      <c r="B182" s="144" t="s">
        <v>510</v>
      </c>
      <c r="C182" s="141" t="s">
        <v>511</v>
      </c>
      <c r="D182" s="145" t="s">
        <v>512</v>
      </c>
      <c r="E182" s="141" t="s">
        <v>513</v>
      </c>
      <c r="F182" s="159" t="str">
        <f t="shared" si="2"/>
        <v>PER</v>
      </c>
    </row>
    <row r="183" spans="1:6" ht="15">
      <c r="A183" s="141">
        <v>177</v>
      </c>
      <c r="B183" s="144" t="s">
        <v>506</v>
      </c>
      <c r="C183" s="141" t="s">
        <v>507</v>
      </c>
      <c r="D183" s="145" t="s">
        <v>508</v>
      </c>
      <c r="E183" s="141" t="s">
        <v>509</v>
      </c>
      <c r="F183" s="159" t="str">
        <f t="shared" si="2"/>
        <v>PYF</v>
      </c>
    </row>
    <row r="184" spans="1:6" ht="15">
      <c r="A184" s="141">
        <v>178</v>
      </c>
      <c r="B184" s="144" t="s">
        <v>502</v>
      </c>
      <c r="C184" s="141" t="s">
        <v>503</v>
      </c>
      <c r="D184" s="145" t="s">
        <v>504</v>
      </c>
      <c r="E184" s="141" t="s">
        <v>505</v>
      </c>
      <c r="F184" s="159" t="str">
        <f t="shared" si="2"/>
        <v>PNG</v>
      </c>
    </row>
    <row r="185" spans="1:6" ht="15">
      <c r="A185" s="141">
        <v>179</v>
      </c>
      <c r="B185" s="144" t="s">
        <v>498</v>
      </c>
      <c r="C185" s="141" t="s">
        <v>499</v>
      </c>
      <c r="D185" s="145" t="s">
        <v>500</v>
      </c>
      <c r="E185" s="141" t="s">
        <v>501</v>
      </c>
      <c r="F185" s="159" t="str">
        <f t="shared" si="2"/>
        <v>PHL</v>
      </c>
    </row>
    <row r="186" spans="1:6" ht="15">
      <c r="A186" s="141">
        <v>180</v>
      </c>
      <c r="B186" s="144" t="s">
        <v>494</v>
      </c>
      <c r="C186" s="141" t="s">
        <v>495</v>
      </c>
      <c r="D186" s="145" t="s">
        <v>496</v>
      </c>
      <c r="E186" s="141" t="s">
        <v>497</v>
      </c>
      <c r="F186" s="159" t="str">
        <f t="shared" si="2"/>
        <v>PAK</v>
      </c>
    </row>
    <row r="187" spans="1:6" ht="15">
      <c r="A187" s="141">
        <v>181</v>
      </c>
      <c r="B187" s="144" t="s">
        <v>490</v>
      </c>
      <c r="C187" s="141" t="s">
        <v>491</v>
      </c>
      <c r="D187" s="145" t="s">
        <v>492</v>
      </c>
      <c r="E187" s="141" t="s">
        <v>493</v>
      </c>
      <c r="F187" s="159" t="str">
        <f t="shared" si="2"/>
        <v>POL</v>
      </c>
    </row>
    <row r="188" spans="1:6" ht="15">
      <c r="A188" s="141">
        <v>182</v>
      </c>
      <c r="B188" s="144" t="s">
        <v>486</v>
      </c>
      <c r="C188" s="141" t="s">
        <v>487</v>
      </c>
      <c r="D188" s="145" t="s">
        <v>488</v>
      </c>
      <c r="E188" s="141" t="s">
        <v>489</v>
      </c>
      <c r="F188" s="159" t="str">
        <f t="shared" si="2"/>
        <v>SPM</v>
      </c>
    </row>
    <row r="189" spans="1:6" ht="15">
      <c r="A189" s="141">
        <v>183</v>
      </c>
      <c r="B189" s="144" t="s">
        <v>482</v>
      </c>
      <c r="C189" s="141" t="s">
        <v>483</v>
      </c>
      <c r="D189" s="145" t="s">
        <v>484</v>
      </c>
      <c r="E189" s="141" t="s">
        <v>485</v>
      </c>
      <c r="F189" s="159" t="str">
        <f t="shared" si="2"/>
        <v>PCN</v>
      </c>
    </row>
    <row r="190" spans="1:6">
      <c r="A190" s="141">
        <v>184</v>
      </c>
      <c r="B190" s="142" t="s">
        <v>478</v>
      </c>
      <c r="C190" s="143" t="s">
        <v>479</v>
      </c>
      <c r="D190" s="142" t="s">
        <v>480</v>
      </c>
      <c r="E190" s="143" t="s">
        <v>481</v>
      </c>
      <c r="F190" s="159" t="str">
        <f t="shared" si="2"/>
        <v>PRI</v>
      </c>
    </row>
    <row r="191" spans="1:6" ht="15">
      <c r="A191" s="141">
        <v>185</v>
      </c>
      <c r="B191" s="144" t="s">
        <v>474</v>
      </c>
      <c r="C191" s="141" t="s">
        <v>475</v>
      </c>
      <c r="D191" s="145" t="s">
        <v>476</v>
      </c>
      <c r="E191" s="141" t="s">
        <v>477</v>
      </c>
      <c r="F191" s="159" t="str">
        <f t="shared" si="2"/>
        <v>PSE</v>
      </c>
    </row>
    <row r="192" spans="1:6" ht="15">
      <c r="A192" s="141">
        <v>186</v>
      </c>
      <c r="B192" s="144" t="s">
        <v>470</v>
      </c>
      <c r="C192" s="141" t="s">
        <v>471</v>
      </c>
      <c r="D192" s="145" t="s">
        <v>472</v>
      </c>
      <c r="E192" s="141" t="s">
        <v>473</v>
      </c>
      <c r="F192" s="159" t="str">
        <f t="shared" si="2"/>
        <v>PRT</v>
      </c>
    </row>
    <row r="193" spans="1:6">
      <c r="A193" s="141">
        <v>187</v>
      </c>
      <c r="B193" s="142" t="s">
        <v>466</v>
      </c>
      <c r="C193" s="143" t="s">
        <v>467</v>
      </c>
      <c r="D193" s="142" t="s">
        <v>468</v>
      </c>
      <c r="E193" s="143" t="s">
        <v>469</v>
      </c>
      <c r="F193" s="159" t="str">
        <f t="shared" si="2"/>
        <v>PUS</v>
      </c>
    </row>
    <row r="194" spans="1:6" ht="15">
      <c r="A194" s="141">
        <v>188</v>
      </c>
      <c r="B194" s="144" t="s">
        <v>462</v>
      </c>
      <c r="C194" s="141" t="s">
        <v>463</v>
      </c>
      <c r="D194" s="145" t="s">
        <v>464</v>
      </c>
      <c r="E194" s="141" t="s">
        <v>465</v>
      </c>
      <c r="F194" s="159" t="str">
        <f t="shared" si="2"/>
        <v>PLW</v>
      </c>
    </row>
    <row r="195" spans="1:6" ht="15">
      <c r="A195" s="141">
        <v>189</v>
      </c>
      <c r="B195" s="144" t="s">
        <v>458</v>
      </c>
      <c r="C195" s="141" t="s">
        <v>459</v>
      </c>
      <c r="D195" s="145" t="s">
        <v>460</v>
      </c>
      <c r="E195" s="141" t="s">
        <v>461</v>
      </c>
      <c r="F195" s="159" t="str">
        <f t="shared" si="2"/>
        <v>PRY</v>
      </c>
    </row>
    <row r="196" spans="1:6" ht="15">
      <c r="A196" s="141">
        <v>190</v>
      </c>
      <c r="B196" s="144" t="s">
        <v>454</v>
      </c>
      <c r="C196" s="141" t="s">
        <v>455</v>
      </c>
      <c r="D196" s="145" t="s">
        <v>456</v>
      </c>
      <c r="E196" s="141" t="s">
        <v>457</v>
      </c>
      <c r="F196" s="159" t="str">
        <f t="shared" si="2"/>
        <v>QAT</v>
      </c>
    </row>
    <row r="197" spans="1:6">
      <c r="A197" s="141">
        <v>191</v>
      </c>
      <c r="B197" s="145" t="s">
        <v>450</v>
      </c>
      <c r="C197" s="141" t="s">
        <v>451</v>
      </c>
      <c r="D197" s="145" t="s">
        <v>452</v>
      </c>
      <c r="E197" s="141" t="s">
        <v>453</v>
      </c>
      <c r="F197" s="159" t="str">
        <f t="shared" si="2"/>
        <v>QBH</v>
      </c>
    </row>
    <row r="198" spans="1:6">
      <c r="A198" s="141">
        <v>192</v>
      </c>
      <c r="B198" s="147" t="s">
        <v>446</v>
      </c>
      <c r="C198" s="143" t="s">
        <v>447</v>
      </c>
      <c r="D198" s="145" t="s">
        <v>448</v>
      </c>
      <c r="E198" s="141" t="s">
        <v>449</v>
      </c>
      <c r="F198" s="159" t="str">
        <f t="shared" si="2"/>
        <v>QKW</v>
      </c>
    </row>
    <row r="199" spans="1:6" ht="15">
      <c r="A199" s="141">
        <v>193</v>
      </c>
      <c r="B199" s="144" t="s">
        <v>442</v>
      </c>
      <c r="C199" s="141" t="s">
        <v>443</v>
      </c>
      <c r="D199" s="145" t="s">
        <v>444</v>
      </c>
      <c r="E199" s="141" t="s">
        <v>445</v>
      </c>
      <c r="F199" s="159" t="str">
        <f t="shared" si="2"/>
        <v>QNS</v>
      </c>
    </row>
    <row r="200" spans="1:6">
      <c r="A200" s="141">
        <v>194</v>
      </c>
      <c r="B200" s="145" t="s">
        <v>438</v>
      </c>
      <c r="C200" s="141" t="s">
        <v>439</v>
      </c>
      <c r="D200" s="145" t="s">
        <v>440</v>
      </c>
      <c r="E200" s="141" t="s">
        <v>441</v>
      </c>
      <c r="F200" s="159" t="str">
        <f t="shared" ref="F200:F263" si="3">B200</f>
        <v>QOM</v>
      </c>
    </row>
    <row r="201" spans="1:6">
      <c r="A201" s="141">
        <v>195</v>
      </c>
      <c r="B201" s="145" t="s">
        <v>434</v>
      </c>
      <c r="C201" s="141" t="s">
        <v>435</v>
      </c>
      <c r="D201" s="145" t="s">
        <v>436</v>
      </c>
      <c r="E201" s="141" t="s">
        <v>437</v>
      </c>
      <c r="F201" s="159" t="str">
        <f t="shared" si="3"/>
        <v>QSP</v>
      </c>
    </row>
    <row r="202" spans="1:6">
      <c r="A202" s="141">
        <v>196</v>
      </c>
      <c r="B202" s="145" t="s">
        <v>430</v>
      </c>
      <c r="C202" s="141" t="s">
        <v>431</v>
      </c>
      <c r="D202" s="145" t="s">
        <v>432</v>
      </c>
      <c r="E202" s="141" t="s">
        <v>433</v>
      </c>
      <c r="F202" s="159" t="str">
        <f t="shared" si="3"/>
        <v>QQA</v>
      </c>
    </row>
    <row r="203" spans="1:6">
      <c r="A203" s="141">
        <v>197</v>
      </c>
      <c r="B203" s="145" t="s">
        <v>426</v>
      </c>
      <c r="C203" s="141" t="s">
        <v>427</v>
      </c>
      <c r="D203" s="145" t="s">
        <v>428</v>
      </c>
      <c r="E203" s="141" t="s">
        <v>429</v>
      </c>
      <c r="F203" s="159" t="str">
        <f t="shared" si="3"/>
        <v>QSA</v>
      </c>
    </row>
    <row r="204" spans="1:6">
      <c r="A204" s="141">
        <v>198</v>
      </c>
      <c r="B204" s="145" t="s">
        <v>422</v>
      </c>
      <c r="C204" s="141" t="s">
        <v>423</v>
      </c>
      <c r="D204" s="145" t="s">
        <v>424</v>
      </c>
      <c r="E204" s="141" t="s">
        <v>425</v>
      </c>
      <c r="F204" s="159" t="str">
        <f t="shared" si="3"/>
        <v>QAE</v>
      </c>
    </row>
    <row r="205" spans="1:6">
      <c r="A205" s="141">
        <v>199</v>
      </c>
      <c r="B205" s="142" t="s">
        <v>418</v>
      </c>
      <c r="C205" s="143" t="s">
        <v>419</v>
      </c>
      <c r="D205" s="142" t="s">
        <v>420</v>
      </c>
      <c r="E205" s="143" t="s">
        <v>421</v>
      </c>
      <c r="F205" s="159" t="str">
        <f t="shared" si="3"/>
        <v>REU</v>
      </c>
    </row>
    <row r="206" spans="1:6" ht="15">
      <c r="A206" s="141">
        <v>200</v>
      </c>
      <c r="B206" s="144" t="s">
        <v>414</v>
      </c>
      <c r="C206" s="141" t="s">
        <v>415</v>
      </c>
      <c r="D206" s="145" t="s">
        <v>416</v>
      </c>
      <c r="E206" s="141" t="s">
        <v>417</v>
      </c>
      <c r="F206" s="159" t="str">
        <f t="shared" si="3"/>
        <v>ROU</v>
      </c>
    </row>
    <row r="207" spans="1:6" ht="15">
      <c r="A207" s="141">
        <v>201</v>
      </c>
      <c r="B207" s="144" t="s">
        <v>410</v>
      </c>
      <c r="C207" s="141" t="s">
        <v>411</v>
      </c>
      <c r="D207" s="145" t="s">
        <v>412</v>
      </c>
      <c r="E207" s="141" t="s">
        <v>413</v>
      </c>
      <c r="F207" s="159" t="str">
        <f t="shared" si="3"/>
        <v>SRB</v>
      </c>
    </row>
    <row r="208" spans="1:6" ht="15">
      <c r="A208" s="141">
        <v>202</v>
      </c>
      <c r="B208" s="144" t="s">
        <v>406</v>
      </c>
      <c r="C208" s="141" t="s">
        <v>407</v>
      </c>
      <c r="D208" s="145" t="s">
        <v>408</v>
      </c>
      <c r="E208" s="141" t="s">
        <v>409</v>
      </c>
      <c r="F208" s="159" t="str">
        <f t="shared" si="3"/>
        <v>RUS</v>
      </c>
    </row>
    <row r="209" spans="1:6" ht="15">
      <c r="A209" s="141">
        <v>203</v>
      </c>
      <c r="B209" s="144" t="s">
        <v>402</v>
      </c>
      <c r="C209" s="141" t="s">
        <v>403</v>
      </c>
      <c r="D209" s="145" t="s">
        <v>404</v>
      </c>
      <c r="E209" s="141" t="s">
        <v>405</v>
      </c>
      <c r="F209" s="159" t="str">
        <f t="shared" si="3"/>
        <v>RWA</v>
      </c>
    </row>
    <row r="210" spans="1:6" ht="15">
      <c r="A210" s="141">
        <v>204</v>
      </c>
      <c r="B210" s="144" t="s">
        <v>398</v>
      </c>
      <c r="C210" s="141" t="s">
        <v>399</v>
      </c>
      <c r="D210" s="145" t="s">
        <v>400</v>
      </c>
      <c r="E210" s="141" t="s">
        <v>401</v>
      </c>
      <c r="F210" s="159" t="str">
        <f t="shared" si="3"/>
        <v>SAU</v>
      </c>
    </row>
    <row r="211" spans="1:6" ht="15">
      <c r="A211" s="141">
        <v>205</v>
      </c>
      <c r="B211" s="144" t="s">
        <v>394</v>
      </c>
      <c r="C211" s="141" t="s">
        <v>395</v>
      </c>
      <c r="D211" s="145" t="s">
        <v>396</v>
      </c>
      <c r="E211" s="141" t="s">
        <v>397</v>
      </c>
      <c r="F211" s="159" t="str">
        <f t="shared" si="3"/>
        <v>SLB</v>
      </c>
    </row>
    <row r="212" spans="1:6" ht="15">
      <c r="A212" s="141">
        <v>206</v>
      </c>
      <c r="B212" s="144" t="s">
        <v>390</v>
      </c>
      <c r="C212" s="141" t="s">
        <v>391</v>
      </c>
      <c r="D212" s="145" t="s">
        <v>392</v>
      </c>
      <c r="E212" s="141" t="s">
        <v>393</v>
      </c>
      <c r="F212" s="159" t="str">
        <f t="shared" si="3"/>
        <v>SYC</v>
      </c>
    </row>
    <row r="213" spans="1:6" ht="15">
      <c r="A213" s="141">
        <v>207</v>
      </c>
      <c r="B213" s="144" t="s">
        <v>386</v>
      </c>
      <c r="C213" s="141" t="s">
        <v>387</v>
      </c>
      <c r="D213" s="145" t="s">
        <v>388</v>
      </c>
      <c r="E213" s="141" t="s">
        <v>389</v>
      </c>
      <c r="F213" s="159" t="str">
        <f t="shared" si="3"/>
        <v>SDN</v>
      </c>
    </row>
    <row r="214" spans="1:6" ht="15">
      <c r="A214" s="141">
        <v>208</v>
      </c>
      <c r="B214" s="144" t="s">
        <v>382</v>
      </c>
      <c r="C214" s="141" t="s">
        <v>383</v>
      </c>
      <c r="D214" s="145" t="s">
        <v>384</v>
      </c>
      <c r="E214" s="141" t="s">
        <v>385</v>
      </c>
      <c r="F214" s="159" t="str">
        <f t="shared" si="3"/>
        <v>SWE</v>
      </c>
    </row>
    <row r="215" spans="1:6" ht="15">
      <c r="A215" s="141">
        <v>209</v>
      </c>
      <c r="B215" s="144" t="s">
        <v>378</v>
      </c>
      <c r="C215" s="141" t="s">
        <v>379</v>
      </c>
      <c r="D215" s="145" t="s">
        <v>380</v>
      </c>
      <c r="E215" s="141" t="s">
        <v>381</v>
      </c>
      <c r="F215" s="159" t="str">
        <f t="shared" si="3"/>
        <v>SGP</v>
      </c>
    </row>
    <row r="216" spans="1:6" ht="15">
      <c r="A216" s="141">
        <v>210</v>
      </c>
      <c r="B216" s="144" t="s">
        <v>374</v>
      </c>
      <c r="C216" s="141" t="s">
        <v>375</v>
      </c>
      <c r="D216" s="145" t="s">
        <v>376</v>
      </c>
      <c r="E216" s="141" t="s">
        <v>377</v>
      </c>
      <c r="F216" s="159" t="str">
        <f t="shared" si="3"/>
        <v>SHN</v>
      </c>
    </row>
    <row r="217" spans="1:6" ht="15">
      <c r="A217" s="141">
        <v>211</v>
      </c>
      <c r="B217" s="144" t="s">
        <v>370</v>
      </c>
      <c r="C217" s="141" t="s">
        <v>371</v>
      </c>
      <c r="D217" s="145" t="s">
        <v>372</v>
      </c>
      <c r="E217" s="141" t="s">
        <v>373</v>
      </c>
      <c r="F217" s="159" t="str">
        <f t="shared" si="3"/>
        <v>SVN</v>
      </c>
    </row>
    <row r="218" spans="1:6">
      <c r="A218" s="141">
        <v>212</v>
      </c>
      <c r="B218" s="142" t="s">
        <v>366</v>
      </c>
      <c r="C218" s="143" t="s">
        <v>367</v>
      </c>
      <c r="D218" s="142" t="s">
        <v>368</v>
      </c>
      <c r="E218" s="143" t="s">
        <v>369</v>
      </c>
      <c r="F218" s="159" t="str">
        <f t="shared" si="3"/>
        <v>SJM</v>
      </c>
    </row>
    <row r="219" spans="1:6" ht="15">
      <c r="A219" s="141">
        <v>213</v>
      </c>
      <c r="B219" s="144" t="s">
        <v>362</v>
      </c>
      <c r="C219" s="141" t="s">
        <v>363</v>
      </c>
      <c r="D219" s="145" t="s">
        <v>364</v>
      </c>
      <c r="E219" s="141" t="s">
        <v>365</v>
      </c>
      <c r="F219" s="159" t="str">
        <f t="shared" si="3"/>
        <v>SVK</v>
      </c>
    </row>
    <row r="220" spans="1:6" ht="15">
      <c r="A220" s="141">
        <v>214</v>
      </c>
      <c r="B220" s="144" t="s">
        <v>358</v>
      </c>
      <c r="C220" s="141" t="s">
        <v>359</v>
      </c>
      <c r="D220" s="145" t="s">
        <v>360</v>
      </c>
      <c r="E220" s="141" t="s">
        <v>361</v>
      </c>
      <c r="F220" s="159" t="str">
        <f t="shared" si="3"/>
        <v>SLE</v>
      </c>
    </row>
    <row r="221" spans="1:6" ht="15">
      <c r="A221" s="141">
        <v>215</v>
      </c>
      <c r="B221" s="144" t="s">
        <v>354</v>
      </c>
      <c r="C221" s="141" t="s">
        <v>355</v>
      </c>
      <c r="D221" s="145" t="s">
        <v>356</v>
      </c>
      <c r="E221" s="141" t="s">
        <v>357</v>
      </c>
      <c r="F221" s="159" t="str">
        <f t="shared" si="3"/>
        <v>SMR</v>
      </c>
    </row>
    <row r="222" spans="1:6" ht="15">
      <c r="A222" s="141">
        <v>216</v>
      </c>
      <c r="B222" s="144" t="s">
        <v>350</v>
      </c>
      <c r="C222" s="141" t="s">
        <v>351</v>
      </c>
      <c r="D222" s="145" t="s">
        <v>352</v>
      </c>
      <c r="E222" s="141" t="s">
        <v>353</v>
      </c>
      <c r="F222" s="159" t="str">
        <f t="shared" si="3"/>
        <v>SEN</v>
      </c>
    </row>
    <row r="223" spans="1:6" ht="15">
      <c r="A223" s="141">
        <v>217</v>
      </c>
      <c r="B223" s="144" t="s">
        <v>346</v>
      </c>
      <c r="C223" s="141" t="s">
        <v>347</v>
      </c>
      <c r="D223" s="145" t="s">
        <v>348</v>
      </c>
      <c r="E223" s="141" t="s">
        <v>349</v>
      </c>
      <c r="F223" s="159" t="str">
        <f t="shared" si="3"/>
        <v>SOM</v>
      </c>
    </row>
    <row r="224" spans="1:6" ht="15">
      <c r="A224" s="141">
        <v>218</v>
      </c>
      <c r="B224" s="144" t="s">
        <v>342</v>
      </c>
      <c r="C224" s="141" t="s">
        <v>343</v>
      </c>
      <c r="D224" s="145" t="s">
        <v>344</v>
      </c>
      <c r="E224" s="141" t="s">
        <v>345</v>
      </c>
      <c r="F224" s="159" t="str">
        <f t="shared" si="3"/>
        <v>SUR</v>
      </c>
    </row>
    <row r="225" spans="1:6" ht="15">
      <c r="A225" s="141">
        <v>219</v>
      </c>
      <c r="B225" s="144" t="s">
        <v>338</v>
      </c>
      <c r="C225" s="141" t="s">
        <v>339</v>
      </c>
      <c r="D225" s="145" t="s">
        <v>340</v>
      </c>
      <c r="E225" s="141" t="s">
        <v>341</v>
      </c>
      <c r="F225" s="159" t="str">
        <f t="shared" si="3"/>
        <v>SSD</v>
      </c>
    </row>
    <row r="226" spans="1:6" ht="15">
      <c r="A226" s="141">
        <v>220</v>
      </c>
      <c r="B226" s="144" t="s">
        <v>334</v>
      </c>
      <c r="C226" s="141" t="s">
        <v>335</v>
      </c>
      <c r="D226" s="145" t="s">
        <v>336</v>
      </c>
      <c r="E226" s="141" t="s">
        <v>337</v>
      </c>
      <c r="F226" s="159" t="str">
        <f t="shared" si="3"/>
        <v>STP</v>
      </c>
    </row>
    <row r="227" spans="1:6" ht="15">
      <c r="A227" s="141">
        <v>221</v>
      </c>
      <c r="B227" s="144" t="s">
        <v>330</v>
      </c>
      <c r="C227" s="141" t="s">
        <v>331</v>
      </c>
      <c r="D227" s="145" t="s">
        <v>332</v>
      </c>
      <c r="E227" s="141" t="s">
        <v>333</v>
      </c>
      <c r="F227" s="159" t="str">
        <f t="shared" si="3"/>
        <v>SLV</v>
      </c>
    </row>
    <row r="228" spans="1:6" ht="15">
      <c r="A228" s="141">
        <v>222</v>
      </c>
      <c r="B228" s="144" t="s">
        <v>326</v>
      </c>
      <c r="C228" s="141" t="s">
        <v>327</v>
      </c>
      <c r="D228" s="145" t="s">
        <v>328</v>
      </c>
      <c r="E228" s="141" t="s">
        <v>329</v>
      </c>
      <c r="F228" s="159" t="str">
        <f t="shared" si="3"/>
        <v>SYR</v>
      </c>
    </row>
    <row r="229" spans="1:6" ht="15">
      <c r="A229" s="141">
        <v>223</v>
      </c>
      <c r="B229" s="144" t="s">
        <v>322</v>
      </c>
      <c r="C229" s="141" t="s">
        <v>323</v>
      </c>
      <c r="D229" s="145" t="s">
        <v>324</v>
      </c>
      <c r="E229" s="141" t="s">
        <v>325</v>
      </c>
      <c r="F229" s="159" t="str">
        <f t="shared" si="3"/>
        <v>SWZ</v>
      </c>
    </row>
    <row r="230" spans="1:6" ht="15">
      <c r="A230" s="141">
        <v>224</v>
      </c>
      <c r="B230" s="144" t="s">
        <v>318</v>
      </c>
      <c r="C230" s="141" t="s">
        <v>319</v>
      </c>
      <c r="D230" s="145" t="s">
        <v>320</v>
      </c>
      <c r="E230" s="141" t="s">
        <v>321</v>
      </c>
      <c r="F230" s="159" t="str">
        <f t="shared" si="3"/>
        <v>TCA</v>
      </c>
    </row>
    <row r="231" spans="1:6" ht="15">
      <c r="A231" s="141">
        <v>225</v>
      </c>
      <c r="B231" s="144" t="s">
        <v>314</v>
      </c>
      <c r="C231" s="141" t="s">
        <v>315</v>
      </c>
      <c r="D231" s="145" t="s">
        <v>316</v>
      </c>
      <c r="E231" s="141" t="s">
        <v>317</v>
      </c>
      <c r="F231" s="159" t="str">
        <f t="shared" si="3"/>
        <v>TCD</v>
      </c>
    </row>
    <row r="232" spans="1:6" ht="15">
      <c r="A232" s="141">
        <v>226</v>
      </c>
      <c r="B232" s="144" t="s">
        <v>310</v>
      </c>
      <c r="C232" s="141" t="s">
        <v>311</v>
      </c>
      <c r="D232" s="145" t="s">
        <v>312</v>
      </c>
      <c r="E232" s="141" t="s">
        <v>313</v>
      </c>
      <c r="F232" s="159" t="str">
        <f t="shared" si="3"/>
        <v>ATF</v>
      </c>
    </row>
    <row r="233" spans="1:6" ht="15">
      <c r="A233" s="141">
        <v>227</v>
      </c>
      <c r="B233" s="144" t="s">
        <v>306</v>
      </c>
      <c r="C233" s="141" t="s">
        <v>307</v>
      </c>
      <c r="D233" s="145" t="s">
        <v>308</v>
      </c>
      <c r="E233" s="141" t="s">
        <v>309</v>
      </c>
      <c r="F233" s="159" t="str">
        <f t="shared" si="3"/>
        <v>TGO</v>
      </c>
    </row>
    <row r="234" spans="1:6" ht="15">
      <c r="A234" s="141">
        <v>228</v>
      </c>
      <c r="B234" s="144" t="s">
        <v>302</v>
      </c>
      <c r="C234" s="141" t="s">
        <v>303</v>
      </c>
      <c r="D234" s="145" t="s">
        <v>304</v>
      </c>
      <c r="E234" s="141" t="s">
        <v>305</v>
      </c>
      <c r="F234" s="159" t="str">
        <f t="shared" si="3"/>
        <v>THA</v>
      </c>
    </row>
    <row r="235" spans="1:6" ht="15">
      <c r="A235" s="141">
        <v>229</v>
      </c>
      <c r="B235" s="144" t="s">
        <v>298</v>
      </c>
      <c r="C235" s="141" t="s">
        <v>299</v>
      </c>
      <c r="D235" s="145" t="s">
        <v>300</v>
      </c>
      <c r="E235" s="141" t="s">
        <v>301</v>
      </c>
      <c r="F235" s="159" t="str">
        <f t="shared" si="3"/>
        <v>TJK</v>
      </c>
    </row>
    <row r="236" spans="1:6" ht="15">
      <c r="A236" s="141">
        <v>230</v>
      </c>
      <c r="B236" s="144" t="s">
        <v>294</v>
      </c>
      <c r="C236" s="143" t="s">
        <v>295</v>
      </c>
      <c r="D236" s="142" t="s">
        <v>296</v>
      </c>
      <c r="E236" s="143" t="s">
        <v>297</v>
      </c>
      <c r="F236" s="159" t="str">
        <f t="shared" si="3"/>
        <v>TKL</v>
      </c>
    </row>
    <row r="237" spans="1:6" ht="15">
      <c r="A237" s="141">
        <v>231</v>
      </c>
      <c r="B237" s="144" t="s">
        <v>290</v>
      </c>
      <c r="C237" s="141" t="s">
        <v>291</v>
      </c>
      <c r="D237" s="145" t="s">
        <v>292</v>
      </c>
      <c r="E237" s="141" t="s">
        <v>293</v>
      </c>
      <c r="F237" s="159" t="str">
        <f t="shared" si="3"/>
        <v>TLS</v>
      </c>
    </row>
    <row r="238" spans="1:6" ht="15">
      <c r="A238" s="141">
        <v>232</v>
      </c>
      <c r="B238" s="144" t="s">
        <v>286</v>
      </c>
      <c r="C238" s="141" t="s">
        <v>287</v>
      </c>
      <c r="D238" s="145" t="s">
        <v>288</v>
      </c>
      <c r="E238" s="141" t="s">
        <v>289</v>
      </c>
      <c r="F238" s="159" t="str">
        <f t="shared" si="3"/>
        <v>TKM</v>
      </c>
    </row>
    <row r="239" spans="1:6" ht="15">
      <c r="A239" s="141">
        <v>233</v>
      </c>
      <c r="B239" s="144" t="s">
        <v>282</v>
      </c>
      <c r="C239" s="141" t="s">
        <v>283</v>
      </c>
      <c r="D239" s="145" t="s">
        <v>284</v>
      </c>
      <c r="E239" s="141" t="s">
        <v>285</v>
      </c>
      <c r="F239" s="159" t="str">
        <f t="shared" si="3"/>
        <v>TUN</v>
      </c>
    </row>
    <row r="240" spans="1:6" ht="15">
      <c r="A240" s="141">
        <v>234</v>
      </c>
      <c r="B240" s="144" t="s">
        <v>278</v>
      </c>
      <c r="C240" s="141" t="s">
        <v>279</v>
      </c>
      <c r="D240" s="145" t="s">
        <v>280</v>
      </c>
      <c r="E240" s="141" t="s">
        <v>281</v>
      </c>
      <c r="F240" s="159" t="str">
        <f t="shared" si="3"/>
        <v>TON</v>
      </c>
    </row>
    <row r="241" spans="1:6" ht="15">
      <c r="A241" s="141">
        <v>235</v>
      </c>
      <c r="B241" s="144" t="s">
        <v>318</v>
      </c>
      <c r="C241" s="141" t="s">
        <v>275</v>
      </c>
      <c r="D241" s="145" t="s">
        <v>276</v>
      </c>
      <c r="E241" s="141" t="s">
        <v>277</v>
      </c>
      <c r="F241" s="159" t="str">
        <f t="shared" si="3"/>
        <v>TCA</v>
      </c>
    </row>
    <row r="242" spans="1:6" ht="15">
      <c r="A242" s="141">
        <v>236</v>
      </c>
      <c r="B242" s="144" t="s">
        <v>270</v>
      </c>
      <c r="C242" s="141" t="s">
        <v>271</v>
      </c>
      <c r="D242" s="145" t="s">
        <v>272</v>
      </c>
      <c r="E242" s="141" t="s">
        <v>273</v>
      </c>
      <c r="F242" s="159" t="str">
        <f t="shared" si="3"/>
        <v>TTO</v>
      </c>
    </row>
    <row r="243" spans="1:6" ht="15">
      <c r="A243" s="141">
        <v>237</v>
      </c>
      <c r="B243" s="144" t="s">
        <v>266</v>
      </c>
      <c r="C243" s="141" t="s">
        <v>267</v>
      </c>
      <c r="D243" s="145" t="s">
        <v>268</v>
      </c>
      <c r="E243" s="141" t="s">
        <v>269</v>
      </c>
      <c r="F243" s="159" t="str">
        <f t="shared" si="3"/>
        <v>TUV</v>
      </c>
    </row>
    <row r="244" spans="1:6" ht="15">
      <c r="A244" s="141">
        <v>238</v>
      </c>
      <c r="B244" s="144" t="s">
        <v>262</v>
      </c>
      <c r="C244" s="141" t="s">
        <v>263</v>
      </c>
      <c r="D244" s="145" t="s">
        <v>264</v>
      </c>
      <c r="E244" s="141" t="s">
        <v>265</v>
      </c>
      <c r="F244" s="159" t="str">
        <f t="shared" si="3"/>
        <v>TWN</v>
      </c>
    </row>
    <row r="245" spans="1:6" ht="15">
      <c r="A245" s="141">
        <v>239</v>
      </c>
      <c r="B245" s="144" t="s">
        <v>258</v>
      </c>
      <c r="C245" s="141" t="s">
        <v>259</v>
      </c>
      <c r="D245" s="145" t="s">
        <v>260</v>
      </c>
      <c r="E245" s="141" t="s">
        <v>261</v>
      </c>
      <c r="F245" s="159" t="str">
        <f t="shared" si="3"/>
        <v>TZA</v>
      </c>
    </row>
    <row r="246" spans="1:6" ht="15">
      <c r="A246" s="141">
        <v>240</v>
      </c>
      <c r="B246" s="144" t="s">
        <v>254</v>
      </c>
      <c r="C246" s="141" t="s">
        <v>255</v>
      </c>
      <c r="D246" s="145" t="s">
        <v>256</v>
      </c>
      <c r="E246" s="141" t="s">
        <v>257</v>
      </c>
      <c r="F246" s="159" t="str">
        <f t="shared" si="3"/>
        <v>UKR</v>
      </c>
    </row>
    <row r="247" spans="1:6" ht="15">
      <c r="A247" s="141">
        <v>241</v>
      </c>
      <c r="B247" s="144" t="s">
        <v>250</v>
      </c>
      <c r="C247" s="141" t="s">
        <v>251</v>
      </c>
      <c r="D247" s="145" t="s">
        <v>252</v>
      </c>
      <c r="E247" s="141" t="s">
        <v>253</v>
      </c>
      <c r="F247" s="159" t="str">
        <f t="shared" si="3"/>
        <v>UGA</v>
      </c>
    </row>
    <row r="248" spans="1:6" ht="15">
      <c r="A248" s="141">
        <v>242</v>
      </c>
      <c r="B248" s="144" t="s">
        <v>246</v>
      </c>
      <c r="C248" s="141" t="s">
        <v>247</v>
      </c>
      <c r="D248" s="145" t="s">
        <v>248</v>
      </c>
      <c r="E248" s="141" t="s">
        <v>249</v>
      </c>
      <c r="F248" s="159" t="str">
        <f t="shared" si="3"/>
        <v>UMI</v>
      </c>
    </row>
    <row r="249" spans="1:6" ht="15">
      <c r="A249" s="141">
        <v>243</v>
      </c>
      <c r="B249" s="144" t="s">
        <v>242</v>
      </c>
      <c r="C249" s="141" t="s">
        <v>243</v>
      </c>
      <c r="D249" s="145" t="s">
        <v>244</v>
      </c>
      <c r="E249" s="141" t="s">
        <v>245</v>
      </c>
      <c r="F249" s="159" t="str">
        <f t="shared" si="3"/>
        <v>USA</v>
      </c>
    </row>
    <row r="250" spans="1:6" ht="15">
      <c r="A250" s="141">
        <v>244</v>
      </c>
      <c r="B250" s="144" t="s">
        <v>238</v>
      </c>
      <c r="C250" s="141" t="s">
        <v>239</v>
      </c>
      <c r="D250" s="145" t="s">
        <v>240</v>
      </c>
      <c r="E250" s="141" t="s">
        <v>241</v>
      </c>
      <c r="F250" s="159" t="str">
        <f t="shared" si="3"/>
        <v>URY</v>
      </c>
    </row>
    <row r="251" spans="1:6" ht="15">
      <c r="A251" s="141">
        <v>245</v>
      </c>
      <c r="B251" s="144" t="s">
        <v>234</v>
      </c>
      <c r="C251" s="141" t="s">
        <v>235</v>
      </c>
      <c r="D251" s="145" t="s">
        <v>236</v>
      </c>
      <c r="E251" s="141" t="s">
        <v>237</v>
      </c>
      <c r="F251" s="159" t="str">
        <f t="shared" si="3"/>
        <v>UZB</v>
      </c>
    </row>
    <row r="252" spans="1:6" ht="15">
      <c r="A252" s="141">
        <v>246</v>
      </c>
      <c r="B252" s="144" t="s">
        <v>230</v>
      </c>
      <c r="C252" s="141" t="s">
        <v>231</v>
      </c>
      <c r="D252" s="145" t="s">
        <v>232</v>
      </c>
      <c r="E252" s="141" t="s">
        <v>233</v>
      </c>
      <c r="F252" s="159" t="str">
        <f t="shared" si="3"/>
        <v>VAT</v>
      </c>
    </row>
    <row r="253" spans="1:6" ht="15">
      <c r="A253" s="141">
        <v>247</v>
      </c>
      <c r="B253" s="144" t="s">
        <v>226</v>
      </c>
      <c r="C253" s="141" t="s">
        <v>227</v>
      </c>
      <c r="D253" s="145" t="s">
        <v>228</v>
      </c>
      <c r="E253" s="141" t="s">
        <v>229</v>
      </c>
      <c r="F253" s="159" t="str">
        <f t="shared" si="3"/>
        <v>VCT</v>
      </c>
    </row>
    <row r="254" spans="1:6" ht="15">
      <c r="A254" s="141">
        <v>248</v>
      </c>
      <c r="B254" s="144" t="s">
        <v>222</v>
      </c>
      <c r="C254" s="141" t="s">
        <v>223</v>
      </c>
      <c r="D254" s="145" t="s">
        <v>224</v>
      </c>
      <c r="E254" s="141" t="s">
        <v>225</v>
      </c>
      <c r="F254" s="159" t="str">
        <f t="shared" si="3"/>
        <v>VEN</v>
      </c>
    </row>
    <row r="255" spans="1:6" ht="15">
      <c r="A255" s="141">
        <v>249</v>
      </c>
      <c r="B255" s="144" t="s">
        <v>218</v>
      </c>
      <c r="C255" s="141" t="s">
        <v>219</v>
      </c>
      <c r="D255" s="145" t="s">
        <v>220</v>
      </c>
      <c r="E255" s="141" t="s">
        <v>221</v>
      </c>
      <c r="F255" s="159" t="str">
        <f t="shared" si="3"/>
        <v>VGB</v>
      </c>
    </row>
    <row r="256" spans="1:6" ht="15">
      <c r="A256" s="141">
        <v>250</v>
      </c>
      <c r="B256" s="144" t="s">
        <v>214</v>
      </c>
      <c r="C256" s="143" t="s">
        <v>215</v>
      </c>
      <c r="D256" s="147" t="s">
        <v>216</v>
      </c>
      <c r="E256" s="143" t="s">
        <v>217</v>
      </c>
      <c r="F256" s="159" t="str">
        <f t="shared" si="3"/>
        <v>VIR</v>
      </c>
    </row>
    <row r="257" spans="1:13" ht="15">
      <c r="A257" s="141">
        <v>251</v>
      </c>
      <c r="B257" s="144" t="s">
        <v>210</v>
      </c>
      <c r="C257" s="141" t="s">
        <v>211</v>
      </c>
      <c r="D257" s="145" t="s">
        <v>212</v>
      </c>
      <c r="E257" s="141" t="s">
        <v>213</v>
      </c>
      <c r="F257" s="159" t="str">
        <f t="shared" si="3"/>
        <v>VNM</v>
      </c>
    </row>
    <row r="258" spans="1:13" ht="15">
      <c r="A258" s="141">
        <v>252</v>
      </c>
      <c r="B258" s="144" t="s">
        <v>206</v>
      </c>
      <c r="C258" s="141" t="s">
        <v>207</v>
      </c>
      <c r="D258" s="145" t="s">
        <v>208</v>
      </c>
      <c r="E258" s="141" t="s">
        <v>209</v>
      </c>
      <c r="F258" s="159" t="str">
        <f t="shared" si="3"/>
        <v>VUT</v>
      </c>
    </row>
    <row r="259" spans="1:13" ht="15">
      <c r="A259" s="141">
        <v>253</v>
      </c>
      <c r="B259" s="144" t="s">
        <v>202</v>
      </c>
      <c r="C259" s="141" t="s">
        <v>203</v>
      </c>
      <c r="D259" s="145" t="s">
        <v>204</v>
      </c>
      <c r="E259" s="141" t="s">
        <v>205</v>
      </c>
      <c r="F259" s="159" t="str">
        <f t="shared" si="3"/>
        <v>WLF</v>
      </c>
    </row>
    <row r="260" spans="1:13" ht="15">
      <c r="A260" s="141">
        <v>254</v>
      </c>
      <c r="B260" s="144" t="s">
        <v>198</v>
      </c>
      <c r="C260" s="141" t="s">
        <v>199</v>
      </c>
      <c r="D260" s="145" t="s">
        <v>200</v>
      </c>
      <c r="E260" s="141" t="s">
        <v>201</v>
      </c>
      <c r="F260" s="159" t="str">
        <f t="shared" si="3"/>
        <v>WSM</v>
      </c>
    </row>
    <row r="261" spans="1:13" ht="15">
      <c r="A261" s="141">
        <v>255</v>
      </c>
      <c r="B261" s="144" t="s">
        <v>194</v>
      </c>
      <c r="C261" s="141" t="s">
        <v>195</v>
      </c>
      <c r="D261" s="145" t="s">
        <v>196</v>
      </c>
      <c r="E261" s="141" t="s">
        <v>197</v>
      </c>
      <c r="F261" s="159" t="str">
        <f t="shared" si="3"/>
        <v>YEM</v>
      </c>
      <c r="I261" s="133"/>
      <c r="J261" s="134"/>
      <c r="K261" s="133"/>
      <c r="L261" s="133"/>
      <c r="M261" s="133"/>
    </row>
    <row r="262" spans="1:13" ht="15">
      <c r="A262" s="141">
        <v>256</v>
      </c>
      <c r="B262" s="144" t="s">
        <v>190</v>
      </c>
      <c r="C262" s="141" t="s">
        <v>191</v>
      </c>
      <c r="D262" s="145" t="s">
        <v>192</v>
      </c>
      <c r="E262" s="141" t="s">
        <v>193</v>
      </c>
      <c r="F262" s="159" t="str">
        <f t="shared" si="3"/>
        <v>MYT</v>
      </c>
      <c r="I262" s="133"/>
      <c r="J262" s="134"/>
      <c r="K262" s="133"/>
      <c r="L262" s="133"/>
      <c r="M262" s="133"/>
    </row>
    <row r="263" spans="1:13" ht="15">
      <c r="A263" s="141">
        <v>257</v>
      </c>
      <c r="B263" s="144" t="s">
        <v>186</v>
      </c>
      <c r="C263" s="141" t="s">
        <v>187</v>
      </c>
      <c r="D263" s="145" t="s">
        <v>188</v>
      </c>
      <c r="E263" s="141" t="s">
        <v>189</v>
      </c>
      <c r="F263" s="159" t="str">
        <f t="shared" si="3"/>
        <v>ZAF</v>
      </c>
      <c r="I263" s="133"/>
      <c r="J263" s="134"/>
      <c r="K263" s="133"/>
      <c r="L263" s="133"/>
      <c r="M263" s="133"/>
    </row>
    <row r="264" spans="1:13" ht="15">
      <c r="A264" s="141">
        <v>258</v>
      </c>
      <c r="B264" s="144" t="s">
        <v>182</v>
      </c>
      <c r="C264" s="141" t="s">
        <v>183</v>
      </c>
      <c r="D264" s="145" t="s">
        <v>184</v>
      </c>
      <c r="E264" s="141" t="s">
        <v>185</v>
      </c>
      <c r="F264" s="159" t="str">
        <f>B264</f>
        <v>ZMB</v>
      </c>
      <c r="I264" s="133"/>
      <c r="J264" s="134"/>
      <c r="K264" s="133"/>
      <c r="L264" s="133"/>
      <c r="M264" s="133"/>
    </row>
    <row r="265" spans="1:13" ht="15">
      <c r="A265" s="141">
        <v>259</v>
      </c>
      <c r="B265" s="144" t="s">
        <v>178</v>
      </c>
      <c r="C265" s="141" t="s">
        <v>179</v>
      </c>
      <c r="D265" s="145" t="s">
        <v>180</v>
      </c>
      <c r="E265" s="141" t="s">
        <v>181</v>
      </c>
      <c r="F265" s="159" t="str">
        <f>B265</f>
        <v>ZWE</v>
      </c>
      <c r="I265" s="133"/>
      <c r="J265" s="134"/>
      <c r="K265" s="133"/>
      <c r="L265" s="133"/>
      <c r="M265" s="133"/>
    </row>
    <row r="266" spans="1:13" ht="15">
      <c r="I266" s="133"/>
      <c r="J266" s="134"/>
      <c r="K266" s="133"/>
      <c r="L266" s="133"/>
      <c r="M266" s="133"/>
    </row>
    <row r="267" spans="1:13" ht="15">
      <c r="I267" s="133"/>
      <c r="J267" s="134"/>
      <c r="K267" s="133"/>
      <c r="L267" s="133"/>
      <c r="M267" s="133"/>
    </row>
    <row r="268" spans="1:13" ht="15">
      <c r="I268" s="133"/>
      <c r="J268" s="134"/>
      <c r="K268" s="133"/>
      <c r="L268" s="133"/>
      <c r="M268" s="133"/>
    </row>
    <row r="269" spans="1:13" ht="15">
      <c r="I269" s="133"/>
      <c r="J269" s="134"/>
      <c r="K269" s="133"/>
      <c r="L269" s="133"/>
      <c r="M269" s="133"/>
    </row>
    <row r="271" spans="1:13" ht="15">
      <c r="A271" s="136"/>
      <c r="B271" s="133"/>
      <c r="C271" s="133"/>
      <c r="D271" s="133"/>
      <c r="E271" s="133"/>
    </row>
    <row r="272" spans="1:13" ht="48.75" customHeight="1">
      <c r="A272" s="133"/>
      <c r="B272" s="134"/>
      <c r="C272" s="133"/>
      <c r="D272" s="133"/>
      <c r="E272" s="133"/>
    </row>
    <row r="273" spans="1:5" ht="45.75" customHeight="1">
      <c r="A273" s="133"/>
      <c r="B273" s="134"/>
      <c r="C273" s="135"/>
      <c r="D273" s="135"/>
      <c r="E273" s="133"/>
    </row>
    <row r="274" spans="1:5" ht="47.25" customHeight="1">
      <c r="A274" s="133"/>
      <c r="B274" s="134"/>
      <c r="C274" s="135"/>
      <c r="D274" s="135"/>
      <c r="E274" s="133"/>
    </row>
    <row r="275" spans="1:5" ht="76.5" customHeight="1">
      <c r="A275" s="133"/>
      <c r="B275" s="134"/>
      <c r="C275" s="135"/>
      <c r="D275" s="135"/>
      <c r="E275" s="133"/>
    </row>
    <row r="276" spans="1:5" ht="63" customHeight="1">
      <c r="A276" s="133"/>
      <c r="B276" s="134"/>
      <c r="C276" s="135"/>
      <c r="D276" s="135"/>
      <c r="E276" s="133"/>
    </row>
    <row r="277" spans="1:5" ht="47.25" customHeight="1">
      <c r="A277" s="133"/>
      <c r="B277" s="134"/>
      <c r="C277" s="135"/>
      <c r="D277" s="135"/>
      <c r="E277" s="133"/>
    </row>
    <row r="278" spans="1:5" ht="32.25" customHeight="1">
      <c r="A278" s="133"/>
      <c r="B278" s="134"/>
      <c r="C278" s="135"/>
      <c r="D278" s="135"/>
      <c r="E278" s="133"/>
    </row>
    <row r="279" spans="1:5" ht="32.25" customHeight="1">
      <c r="A279" s="133"/>
      <c r="B279" s="134"/>
      <c r="C279" s="135"/>
      <c r="D279" s="135"/>
      <c r="E279" s="133"/>
    </row>
    <row r="280" spans="1:5" ht="60.75" customHeight="1">
      <c r="A280" s="133"/>
      <c r="B280" s="134"/>
      <c r="C280" s="135"/>
      <c r="D280" s="135"/>
      <c r="E280" s="133"/>
    </row>
    <row r="281" spans="1:5" ht="63" customHeight="1">
      <c r="A281" s="133"/>
      <c r="B281" s="134"/>
      <c r="C281" s="135"/>
      <c r="D281" s="135"/>
      <c r="E281" s="133"/>
    </row>
    <row r="282" spans="1:5" ht="15" customHeight="1">
      <c r="A282" s="133"/>
      <c r="B282" s="134"/>
      <c r="C282" s="135"/>
      <c r="D282" s="135"/>
      <c r="E282" s="133"/>
    </row>
    <row r="283" spans="1:5" ht="60.75" customHeight="1">
      <c r="A283" s="133"/>
      <c r="B283" s="134"/>
      <c r="C283" s="135"/>
      <c r="D283" s="135"/>
      <c r="E283" s="133"/>
    </row>
    <row r="284" spans="1:5" ht="60.75" customHeight="1">
      <c r="A284" s="133"/>
      <c r="B284" s="134"/>
      <c r="C284" s="135"/>
      <c r="D284" s="135"/>
      <c r="E284" s="133"/>
    </row>
    <row r="285" spans="1:5" ht="60.75" customHeight="1">
      <c r="A285" s="133"/>
      <c r="B285" s="134"/>
      <c r="C285" s="135"/>
      <c r="D285" s="135"/>
      <c r="E285" s="133"/>
    </row>
    <row r="286" spans="1:5" ht="15" customHeight="1">
      <c r="A286" s="133"/>
      <c r="B286" s="134"/>
      <c r="C286" s="135"/>
      <c r="D286" s="135"/>
      <c r="E286" s="133"/>
    </row>
    <row r="287" spans="1:5" ht="15" customHeight="1">
      <c r="A287" s="133"/>
      <c r="B287" s="134"/>
      <c r="C287" s="135"/>
      <c r="D287" s="135"/>
      <c r="E287" s="133"/>
    </row>
    <row r="288" spans="1:5" ht="15">
      <c r="A288" s="133"/>
      <c r="B288" s="134"/>
      <c r="C288" s="133"/>
      <c r="D288" s="133"/>
      <c r="E288" s="133"/>
    </row>
    <row r="289" spans="1:5" ht="15">
      <c r="A289" s="133"/>
      <c r="B289" s="134"/>
      <c r="C289" s="133"/>
      <c r="D289" s="133"/>
      <c r="E289" s="133"/>
    </row>
    <row r="290" spans="1:5" ht="45.75" customHeight="1">
      <c r="A290" s="133"/>
      <c r="B290" s="134"/>
      <c r="C290" s="133"/>
      <c r="D290" s="133"/>
      <c r="E290" s="133"/>
    </row>
    <row r="291" spans="1:5" ht="63" customHeight="1">
      <c r="A291" s="133"/>
      <c r="B291" s="134"/>
      <c r="C291" s="133"/>
      <c r="D291" s="133"/>
      <c r="E291" s="133"/>
    </row>
  </sheetData>
  <mergeCells count="3">
    <mergeCell ref="A1:E1"/>
    <mergeCell ref="A2:E2"/>
    <mergeCell ref="A4:E4"/>
  </mergeCells>
  <conditionalFormatting sqref="B6:B1048576">
    <cfRule type="duplicateValues" dxfId="8" priority="20"/>
    <cfRule type="duplicateValues" dxfId="7" priority="21"/>
  </conditionalFormatting>
  <conditionalFormatting sqref="C7:C184 C186:C265">
    <cfRule type="duplicateValues" dxfId="6" priority="23"/>
  </conditionalFormatting>
  <conditionalFormatting sqref="C185">
    <cfRule type="duplicateValues" dxfId="5" priority="17"/>
  </conditionalFormatting>
  <conditionalFormatting sqref="D6:D184 D186:D1048576">
    <cfRule type="duplicateValues" dxfId="4" priority="19"/>
  </conditionalFormatting>
  <conditionalFormatting sqref="D185">
    <cfRule type="duplicateValues" dxfId="3" priority="14"/>
  </conditionalFormatting>
  <conditionalFormatting sqref="D234:D255 B234:B255">
    <cfRule type="duplicateValues" dxfId="2" priority="22"/>
  </conditionalFormatting>
  <conditionalFormatting sqref="E6:E184 E186:E1048576">
    <cfRule type="duplicateValues" dxfId="1" priority="18"/>
  </conditionalFormatting>
  <conditionalFormatting sqref="E185">
    <cfRule type="duplicateValues" dxfId="0" priority="13"/>
  </conditionalFormatting>
  <printOptions horizontalCentered="1" verticalCentered="1"/>
  <pageMargins left="0" right="0" top="0" bottom="0" header="0.31496062992126" footer="0.31496062992126"/>
  <pageSetup paperSize="9" scale="90" orientation="portrait" r:id="rId1"/>
  <headerFooter>
    <oddHeader xml:space="preserve">&amp;R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FF00"/>
  </sheetPr>
  <dimension ref="A1:DP78"/>
  <sheetViews>
    <sheetView showGridLines="0" view="pageBreakPreview" zoomScale="85" zoomScaleNormal="75" zoomScaleSheetLayoutView="85" workbookViewId="0">
      <selection activeCell="E7" sqref="E7"/>
    </sheetView>
  </sheetViews>
  <sheetFormatPr defaultColWidth="19.140625" defaultRowHeight="24.95" customHeight="1"/>
  <cols>
    <col min="1" max="1" width="9.85546875" style="14" customWidth="1"/>
    <col min="2" max="2" width="3.5703125" style="14" hidden="1" customWidth="1"/>
    <col min="3" max="3" width="60.42578125" style="8" customWidth="1"/>
    <col min="4" max="4" width="7.85546875" style="8" customWidth="1"/>
    <col min="5" max="5" width="56.85546875" style="8" customWidth="1"/>
    <col min="6" max="6" width="1.85546875" style="8" customWidth="1"/>
    <col min="7" max="7" width="4.85546875" style="9" customWidth="1"/>
    <col min="8" max="8" width="13.85546875" style="8" customWidth="1"/>
    <col min="9" max="9" width="6.5703125" style="8" customWidth="1"/>
    <col min="10" max="10" width="5.85546875" style="14" customWidth="1"/>
    <col min="11" max="11" width="60.85546875" style="8" customWidth="1"/>
    <col min="12" max="12" width="3.85546875" style="8" customWidth="1"/>
    <col min="13" max="13" width="60.85546875" style="8" customWidth="1"/>
    <col min="14" max="14" width="1.85546875" style="8" customWidth="1"/>
    <col min="15" max="15" width="4.85546875" style="9" customWidth="1"/>
    <col min="16" max="16" width="12.85546875" style="8" customWidth="1"/>
    <col min="17" max="17" width="13.85546875" style="8" customWidth="1"/>
    <col min="18" max="28" width="6.42578125" style="8" customWidth="1"/>
    <col min="29" max="29" width="6.140625" style="8" customWidth="1"/>
    <col min="30" max="16384" width="19.140625" style="8"/>
  </cols>
  <sheetData>
    <row r="1" spans="1:120" ht="16.5" customHeight="1" thickBot="1">
      <c r="A1" s="1592"/>
      <c r="B1" s="1610"/>
      <c r="C1" s="1610"/>
      <c r="D1" s="1610"/>
      <c r="E1" s="1610"/>
      <c r="F1" s="1610"/>
      <c r="G1" s="1610"/>
      <c r="I1" s="19"/>
    </row>
    <row r="2" spans="1:120" s="10" customFormat="1" ht="18.75" customHeight="1" thickBot="1">
      <c r="A2" s="1611" t="s">
        <v>1577</v>
      </c>
      <c r="B2" s="1612"/>
      <c r="C2" s="1612"/>
      <c r="D2" s="1612"/>
      <c r="E2" s="1612"/>
      <c r="F2" s="1612"/>
      <c r="G2" s="1612"/>
      <c r="H2" s="123"/>
      <c r="P2" s="123"/>
      <c r="Q2" s="123"/>
      <c r="R2" s="123"/>
      <c r="S2" s="123"/>
      <c r="T2" s="123"/>
      <c r="U2" s="123"/>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row>
    <row r="3" spans="1:120" customFormat="1" ht="20.100000000000001" customHeight="1" thickBot="1">
      <c r="A3" s="1608" t="s">
        <v>1234</v>
      </c>
      <c r="B3" s="1609"/>
      <c r="C3" s="166" t="s">
        <v>1292</v>
      </c>
      <c r="D3" s="69"/>
      <c r="E3" s="150" t="s">
        <v>93</v>
      </c>
      <c r="F3" s="1595">
        <v>3</v>
      </c>
      <c r="G3" s="1596"/>
      <c r="H3" s="14"/>
      <c r="I3" s="69"/>
      <c r="P3" s="14"/>
      <c r="Q3" s="14"/>
      <c r="R3" s="14"/>
      <c r="S3" s="14"/>
      <c r="T3" s="14"/>
      <c r="U3" s="14"/>
      <c r="V3" s="14"/>
      <c r="W3" s="14"/>
      <c r="X3" s="14"/>
      <c r="Y3" s="14"/>
      <c r="Z3" s="14"/>
      <c r="AA3" s="14"/>
      <c r="AB3" s="14"/>
      <c r="AC3" s="14"/>
    </row>
    <row r="4" spans="1:120" s="102" customFormat="1" ht="27.75" customHeight="1">
      <c r="A4" s="170"/>
      <c r="B4" s="170"/>
      <c r="C4" s="162" t="s">
        <v>1298</v>
      </c>
      <c r="D4" s="171" t="s">
        <v>1294</v>
      </c>
      <c r="E4" s="172" t="s">
        <v>1235</v>
      </c>
      <c r="F4" s="170"/>
      <c r="G4" s="173"/>
      <c r="H4" s="174"/>
      <c r="I4" s="169" t="s">
        <v>1294</v>
      </c>
      <c r="J4" s="175"/>
      <c r="K4" s="161" t="s">
        <v>1235</v>
      </c>
      <c r="O4" s="176"/>
      <c r="Q4" s="174"/>
      <c r="R4" s="177"/>
      <c r="S4" s="177"/>
      <c r="T4" s="177"/>
      <c r="U4" s="177"/>
      <c r="V4" s="177"/>
      <c r="W4" s="177"/>
    </row>
    <row r="5" spans="1:120" s="102" customFormat="1" ht="15" customHeight="1">
      <c r="A5" s="178">
        <v>1</v>
      </c>
      <c r="B5" s="178"/>
      <c r="C5" s="179" t="s">
        <v>1256</v>
      </c>
      <c r="D5" s="180">
        <f>A5</f>
        <v>1</v>
      </c>
      <c r="E5" s="181"/>
      <c r="F5" s="182"/>
      <c r="G5" s="182"/>
      <c r="H5" s="174"/>
      <c r="I5" s="180">
        <f>D5</f>
        <v>1</v>
      </c>
      <c r="J5" s="175"/>
      <c r="K5" s="161" t="s">
        <v>1236</v>
      </c>
      <c r="O5" s="176"/>
      <c r="Q5" s="174"/>
      <c r="R5" s="177"/>
      <c r="S5" s="177"/>
      <c r="T5" s="177"/>
      <c r="U5" s="177"/>
      <c r="V5" s="177"/>
      <c r="W5" s="177"/>
    </row>
    <row r="6" spans="1:120" s="102" customFormat="1" ht="15" customHeight="1">
      <c r="A6" s="178">
        <v>2</v>
      </c>
      <c r="B6" s="178"/>
      <c r="C6" s="179" t="s">
        <v>1259</v>
      </c>
      <c r="D6" s="180">
        <f t="shared" ref="D6:D21" si="0">A6</f>
        <v>2</v>
      </c>
      <c r="E6" s="172" t="s">
        <v>1242</v>
      </c>
      <c r="F6" s="182"/>
      <c r="G6" s="170">
        <v>1</v>
      </c>
      <c r="H6" s="174"/>
      <c r="I6" s="180">
        <f t="shared" ref="I6:I21" si="1">D6</f>
        <v>2</v>
      </c>
      <c r="J6" s="175"/>
      <c r="K6" s="161"/>
      <c r="O6" s="176"/>
      <c r="P6" s="102" t="s">
        <v>134</v>
      </c>
      <c r="Q6" s="174"/>
      <c r="R6" s="177"/>
      <c r="S6" s="177"/>
      <c r="T6" s="177"/>
      <c r="U6" s="177"/>
      <c r="V6" s="177"/>
      <c r="W6" s="177"/>
    </row>
    <row r="7" spans="1:120" s="102" customFormat="1" ht="15" customHeight="1">
      <c r="A7" s="178">
        <v>3</v>
      </c>
      <c r="B7" s="178"/>
      <c r="C7" s="179" t="s">
        <v>1262</v>
      </c>
      <c r="D7" s="180">
        <f t="shared" si="0"/>
        <v>3</v>
      </c>
      <c r="E7" s="172"/>
      <c r="F7" s="182"/>
      <c r="G7" s="170"/>
      <c r="H7" s="174"/>
      <c r="I7" s="180">
        <f t="shared" si="1"/>
        <v>3</v>
      </c>
      <c r="J7" s="175"/>
      <c r="K7" s="161" t="s">
        <v>1237</v>
      </c>
      <c r="O7" s="176"/>
      <c r="Q7" s="174"/>
      <c r="R7" s="177"/>
      <c r="S7" s="177"/>
      <c r="T7" s="177"/>
      <c r="U7" s="177"/>
      <c r="V7" s="177"/>
      <c r="W7" s="177"/>
    </row>
    <row r="8" spans="1:120" s="102" customFormat="1" ht="15" customHeight="1">
      <c r="A8" s="178">
        <v>4</v>
      </c>
      <c r="B8" s="178"/>
      <c r="C8" s="179" t="s">
        <v>1265</v>
      </c>
      <c r="D8" s="180">
        <f t="shared" si="0"/>
        <v>4</v>
      </c>
      <c r="E8" s="172" t="s">
        <v>1243</v>
      </c>
      <c r="F8" s="182"/>
      <c r="G8" s="170">
        <v>2</v>
      </c>
      <c r="H8" s="174"/>
      <c r="I8" s="180">
        <f t="shared" si="1"/>
        <v>4</v>
      </c>
      <c r="J8" s="175"/>
      <c r="K8" s="161"/>
      <c r="O8" s="176"/>
      <c r="P8" s="102" t="s">
        <v>135</v>
      </c>
      <c r="Q8" s="174"/>
      <c r="R8" s="177"/>
      <c r="S8" s="177"/>
      <c r="T8" s="177"/>
      <c r="U8" s="177"/>
      <c r="V8" s="177"/>
      <c r="W8" s="177"/>
    </row>
    <row r="9" spans="1:120" s="102" customFormat="1" ht="15" customHeight="1">
      <c r="A9" s="178">
        <v>5</v>
      </c>
      <c r="B9" s="178"/>
      <c r="C9" s="179" t="s">
        <v>1306</v>
      </c>
      <c r="D9" s="180">
        <f t="shared" si="0"/>
        <v>5</v>
      </c>
      <c r="E9" s="172"/>
      <c r="F9" s="182"/>
      <c r="G9" s="170"/>
      <c r="H9" s="174"/>
      <c r="I9" s="180">
        <f t="shared" si="1"/>
        <v>5</v>
      </c>
      <c r="J9" s="175"/>
      <c r="K9" s="161" t="s">
        <v>1238</v>
      </c>
      <c r="O9" s="176"/>
      <c r="Q9" s="174"/>
      <c r="R9" s="177"/>
      <c r="S9" s="177"/>
      <c r="T9" s="177"/>
      <c r="U9" s="177"/>
      <c r="V9" s="177"/>
      <c r="W9" s="177"/>
    </row>
    <row r="10" spans="1:120" s="102" customFormat="1" ht="15" customHeight="1">
      <c r="A10" s="178">
        <v>6</v>
      </c>
      <c r="B10" s="178"/>
      <c r="C10" s="179" t="s">
        <v>1307</v>
      </c>
      <c r="D10" s="180">
        <f t="shared" si="0"/>
        <v>6</v>
      </c>
      <c r="E10" s="172" t="s">
        <v>1244</v>
      </c>
      <c r="F10" s="182"/>
      <c r="G10" s="170">
        <v>3</v>
      </c>
      <c r="H10" s="174"/>
      <c r="I10" s="180">
        <f t="shared" si="1"/>
        <v>6</v>
      </c>
      <c r="J10" s="175"/>
      <c r="K10" s="161"/>
      <c r="O10" s="176"/>
      <c r="P10" s="102" t="s">
        <v>136</v>
      </c>
      <c r="Q10" s="174"/>
      <c r="R10" s="177"/>
      <c r="S10" s="177"/>
      <c r="T10" s="177"/>
      <c r="U10" s="177"/>
      <c r="V10" s="177"/>
      <c r="W10" s="177"/>
    </row>
    <row r="11" spans="1:120" s="102" customFormat="1" ht="15" customHeight="1">
      <c r="A11" s="178">
        <v>7</v>
      </c>
      <c r="B11" s="178"/>
      <c r="C11" s="179" t="s">
        <v>1270</v>
      </c>
      <c r="D11" s="180">
        <f t="shared" si="0"/>
        <v>7</v>
      </c>
      <c r="E11" s="172"/>
      <c r="F11" s="182"/>
      <c r="G11" s="170"/>
      <c r="H11" s="174"/>
      <c r="I11" s="180">
        <f t="shared" si="1"/>
        <v>7</v>
      </c>
      <c r="J11" s="175"/>
      <c r="K11" s="161" t="s">
        <v>1238</v>
      </c>
      <c r="O11" s="176"/>
      <c r="Q11" s="174"/>
      <c r="R11" s="177"/>
      <c r="S11" s="177"/>
      <c r="T11" s="177"/>
      <c r="U11" s="177"/>
      <c r="V11" s="177"/>
      <c r="W11" s="177"/>
    </row>
    <row r="12" spans="1:120" s="102" customFormat="1" ht="15" customHeight="1">
      <c r="A12" s="178">
        <v>8</v>
      </c>
      <c r="B12" s="178"/>
      <c r="C12" s="179" t="s">
        <v>1273</v>
      </c>
      <c r="D12" s="180">
        <f t="shared" si="0"/>
        <v>8</v>
      </c>
      <c r="E12" s="172" t="s">
        <v>1244</v>
      </c>
      <c r="F12" s="182"/>
      <c r="G12" s="170">
        <v>3</v>
      </c>
      <c r="H12" s="174"/>
      <c r="I12" s="180">
        <f t="shared" si="1"/>
        <v>8</v>
      </c>
      <c r="J12" s="175"/>
      <c r="K12" s="161"/>
      <c r="O12" s="176"/>
      <c r="P12" s="102" t="s">
        <v>136</v>
      </c>
      <c r="Q12" s="174"/>
      <c r="R12" s="177"/>
      <c r="S12" s="177"/>
      <c r="T12" s="177"/>
      <c r="U12" s="177"/>
      <c r="V12" s="177"/>
      <c r="W12" s="177"/>
    </row>
    <row r="13" spans="1:120" s="102" customFormat="1" ht="15" customHeight="1">
      <c r="A13" s="178">
        <v>9</v>
      </c>
      <c r="B13" s="178"/>
      <c r="C13" s="179" t="s">
        <v>1275</v>
      </c>
      <c r="D13" s="180">
        <f t="shared" si="0"/>
        <v>9</v>
      </c>
      <c r="E13" s="172"/>
      <c r="F13" s="182"/>
      <c r="G13" s="170"/>
      <c r="H13" s="174"/>
      <c r="I13" s="180">
        <f t="shared" si="1"/>
        <v>9</v>
      </c>
      <c r="J13" s="175"/>
      <c r="K13" s="161" t="s">
        <v>1239</v>
      </c>
      <c r="O13" s="176"/>
      <c r="Q13" s="174"/>
      <c r="R13" s="177"/>
      <c r="S13" s="177"/>
      <c r="T13" s="177"/>
      <c r="U13" s="177"/>
      <c r="V13" s="177"/>
      <c r="W13" s="177"/>
    </row>
    <row r="14" spans="1:120" s="102" customFormat="1" ht="15" customHeight="1">
      <c r="A14" s="178">
        <v>10</v>
      </c>
      <c r="B14" s="178"/>
      <c r="C14" s="179" t="s">
        <v>1278</v>
      </c>
      <c r="D14" s="180">
        <f t="shared" si="0"/>
        <v>10</v>
      </c>
      <c r="E14" s="172" t="s">
        <v>1245</v>
      </c>
      <c r="F14" s="182"/>
      <c r="G14" s="170">
        <v>4</v>
      </c>
      <c r="H14" s="174"/>
      <c r="I14" s="180">
        <f t="shared" si="1"/>
        <v>10</v>
      </c>
      <c r="J14" s="175"/>
      <c r="K14" s="161"/>
      <c r="O14" s="176"/>
      <c r="P14" s="102" t="s">
        <v>137</v>
      </c>
      <c r="Q14" s="174"/>
      <c r="R14" s="177"/>
      <c r="S14" s="177"/>
      <c r="T14" s="177"/>
      <c r="U14" s="177"/>
      <c r="V14" s="177"/>
      <c r="W14" s="177"/>
    </row>
    <row r="15" spans="1:120" s="102" customFormat="1" ht="15" customHeight="1">
      <c r="A15" s="178">
        <v>11</v>
      </c>
      <c r="B15" s="178"/>
      <c r="C15" s="179" t="s">
        <v>1281</v>
      </c>
      <c r="D15" s="180">
        <f t="shared" si="0"/>
        <v>11</v>
      </c>
      <c r="E15" s="172"/>
      <c r="F15" s="182"/>
      <c r="G15" s="170"/>
      <c r="H15" s="174"/>
      <c r="I15" s="180">
        <f t="shared" si="1"/>
        <v>11</v>
      </c>
      <c r="J15" s="175"/>
      <c r="K15" s="161" t="s">
        <v>1240</v>
      </c>
      <c r="O15" s="176"/>
      <c r="Q15" s="174"/>
      <c r="R15" s="177"/>
      <c r="S15" s="177"/>
      <c r="T15" s="177"/>
      <c r="U15" s="177"/>
      <c r="V15" s="177"/>
      <c r="W15" s="177"/>
    </row>
    <row r="16" spans="1:120" s="102" customFormat="1" ht="15" customHeight="1">
      <c r="A16" s="178">
        <v>12</v>
      </c>
      <c r="B16" s="178"/>
      <c r="C16" s="179" t="s">
        <v>1284</v>
      </c>
      <c r="D16" s="180">
        <f t="shared" si="0"/>
        <v>12</v>
      </c>
      <c r="E16" s="172" t="s">
        <v>1246</v>
      </c>
      <c r="F16" s="182"/>
      <c r="G16" s="170">
        <v>5</v>
      </c>
      <c r="H16" s="174"/>
      <c r="I16" s="180">
        <f t="shared" si="1"/>
        <v>12</v>
      </c>
      <c r="J16" s="175"/>
      <c r="K16" s="161"/>
      <c r="O16" s="176"/>
      <c r="Q16" s="174"/>
      <c r="R16" s="177"/>
      <c r="S16" s="177"/>
      <c r="T16" s="177"/>
      <c r="U16" s="177"/>
      <c r="V16" s="177"/>
      <c r="W16" s="177"/>
    </row>
    <row r="17" spans="1:23" s="102" customFormat="1" ht="15" customHeight="1">
      <c r="A17" s="178">
        <v>13</v>
      </c>
      <c r="B17" s="178"/>
      <c r="C17" s="179" t="s">
        <v>1296</v>
      </c>
      <c r="D17" s="180">
        <f t="shared" si="0"/>
        <v>13</v>
      </c>
      <c r="E17" s="172"/>
      <c r="F17" s="182"/>
      <c r="G17" s="170"/>
      <c r="H17" s="174"/>
      <c r="I17" s="180">
        <f t="shared" si="1"/>
        <v>13</v>
      </c>
      <c r="J17" s="175"/>
      <c r="K17" s="161"/>
      <c r="O17" s="176"/>
      <c r="Q17" s="174"/>
      <c r="R17" s="177"/>
      <c r="S17" s="177"/>
      <c r="T17" s="177"/>
      <c r="U17" s="177"/>
      <c r="V17" s="177"/>
      <c r="W17" s="177"/>
    </row>
    <row r="18" spans="1:23" s="102" customFormat="1" ht="15" customHeight="1">
      <c r="A18" s="178">
        <v>14</v>
      </c>
      <c r="B18" s="178"/>
      <c r="C18" s="179" t="s">
        <v>1297</v>
      </c>
      <c r="D18" s="180">
        <f t="shared" si="0"/>
        <v>14</v>
      </c>
      <c r="E18" s="172"/>
      <c r="F18" s="182"/>
      <c r="G18" s="170"/>
      <c r="H18" s="174"/>
      <c r="I18" s="180">
        <f t="shared" si="1"/>
        <v>14</v>
      </c>
      <c r="J18" s="175"/>
      <c r="K18" s="161"/>
      <c r="O18" s="176"/>
      <c r="Q18" s="174"/>
      <c r="R18" s="177"/>
      <c r="S18" s="177"/>
      <c r="T18" s="177"/>
      <c r="U18" s="177"/>
      <c r="V18" s="177"/>
      <c r="W18" s="177"/>
    </row>
    <row r="19" spans="1:23" s="102" customFormat="1" ht="15" customHeight="1">
      <c r="A19" s="178">
        <v>15</v>
      </c>
      <c r="B19" s="178"/>
      <c r="C19" s="179" t="s">
        <v>1255</v>
      </c>
      <c r="D19" s="180">
        <f t="shared" si="0"/>
        <v>15</v>
      </c>
      <c r="E19" s="172"/>
      <c r="F19" s="182"/>
      <c r="G19" s="170"/>
      <c r="H19" s="174"/>
      <c r="I19" s="180">
        <f t="shared" si="1"/>
        <v>15</v>
      </c>
      <c r="J19" s="175"/>
      <c r="K19" s="161" t="s">
        <v>1241</v>
      </c>
      <c r="O19" s="176"/>
      <c r="Q19" s="174"/>
      <c r="R19" s="177"/>
      <c r="S19" s="177"/>
      <c r="T19" s="177"/>
      <c r="U19" s="177"/>
      <c r="V19" s="177"/>
      <c r="W19" s="177"/>
    </row>
    <row r="20" spans="1:23" s="102" customFormat="1" ht="15" customHeight="1">
      <c r="A20" s="178">
        <v>16</v>
      </c>
      <c r="B20" s="178"/>
      <c r="C20" s="179" t="s">
        <v>1254</v>
      </c>
      <c r="D20" s="180">
        <f t="shared" si="0"/>
        <v>16</v>
      </c>
      <c r="E20" s="172" t="s">
        <v>1247</v>
      </c>
      <c r="F20" s="182"/>
      <c r="G20" s="170">
        <v>6</v>
      </c>
      <c r="H20" s="174"/>
      <c r="I20" s="180">
        <f t="shared" si="1"/>
        <v>16</v>
      </c>
      <c r="J20" s="175"/>
      <c r="K20" s="161"/>
      <c r="O20" s="176"/>
      <c r="Q20" s="174"/>
      <c r="R20" s="177"/>
      <c r="S20" s="177"/>
      <c r="T20" s="177"/>
      <c r="U20" s="177"/>
      <c r="V20" s="177"/>
      <c r="W20" s="177"/>
    </row>
    <row r="21" spans="1:23" s="102" customFormat="1" ht="15" customHeight="1">
      <c r="A21" s="178">
        <v>17</v>
      </c>
      <c r="B21" s="178"/>
      <c r="C21" s="179" t="s">
        <v>1291</v>
      </c>
      <c r="D21" s="180">
        <f t="shared" si="0"/>
        <v>17</v>
      </c>
      <c r="E21" s="172"/>
      <c r="F21" s="182"/>
      <c r="G21" s="170"/>
      <c r="H21" s="174"/>
      <c r="I21" s="180">
        <f t="shared" si="1"/>
        <v>17</v>
      </c>
      <c r="J21" s="175"/>
      <c r="K21" s="161" t="s">
        <v>1241</v>
      </c>
      <c r="O21" s="176"/>
      <c r="Q21" s="174"/>
      <c r="R21" s="177"/>
      <c r="S21" s="177"/>
      <c r="T21" s="177"/>
      <c r="U21" s="177"/>
      <c r="V21" s="177"/>
      <c r="W21" s="177"/>
    </row>
    <row r="22" spans="1:23" s="102" customFormat="1" ht="10.5" customHeight="1">
      <c r="A22" s="168"/>
      <c r="B22" s="178"/>
      <c r="C22" s="179"/>
      <c r="D22" s="172"/>
      <c r="E22" s="172"/>
      <c r="F22" s="182"/>
      <c r="G22" s="170"/>
      <c r="J22" s="175"/>
      <c r="K22" s="161"/>
      <c r="O22" s="176"/>
      <c r="Q22" s="174"/>
      <c r="R22" s="177"/>
      <c r="S22" s="177"/>
      <c r="T22" s="177"/>
      <c r="U22" s="177"/>
      <c r="V22" s="177"/>
      <c r="W22" s="177"/>
    </row>
    <row r="23" spans="1:23" s="102" customFormat="1" ht="15" customHeight="1">
      <c r="A23" s="178"/>
      <c r="B23" s="178"/>
      <c r="C23" s="168" t="s">
        <v>1293</v>
      </c>
      <c r="D23" s="172"/>
      <c r="E23" s="172"/>
      <c r="F23" s="182"/>
      <c r="G23" s="170"/>
      <c r="H23" s="174"/>
      <c r="I23" s="167"/>
      <c r="J23" s="175"/>
      <c r="K23" s="161"/>
      <c r="O23" s="176"/>
      <c r="Q23" s="174"/>
      <c r="R23" s="177"/>
      <c r="S23" s="177"/>
      <c r="T23" s="177"/>
      <c r="U23" s="177"/>
      <c r="V23" s="177"/>
      <c r="W23" s="177"/>
    </row>
    <row r="24" spans="1:23" s="102" customFormat="1" ht="14.45" customHeight="1">
      <c r="A24" s="184" t="s">
        <v>1257</v>
      </c>
      <c r="B24" s="178"/>
      <c r="C24" s="179" t="s">
        <v>1258</v>
      </c>
      <c r="D24" s="183" t="str">
        <f>A24</f>
        <v>CB</v>
      </c>
      <c r="E24" s="172"/>
      <c r="F24" s="182"/>
      <c r="G24" s="170"/>
      <c r="J24" s="175"/>
      <c r="K24" s="161"/>
      <c r="O24" s="176"/>
      <c r="Q24" s="174"/>
      <c r="R24" s="177"/>
      <c r="S24" s="177"/>
      <c r="T24" s="177"/>
      <c r="U24" s="177"/>
      <c r="V24" s="177"/>
      <c r="W24" s="177"/>
    </row>
    <row r="25" spans="1:23" s="102" customFormat="1" ht="14.45" customHeight="1">
      <c r="A25" s="184" t="s">
        <v>1260</v>
      </c>
      <c r="B25" s="178"/>
      <c r="C25" s="179" t="s">
        <v>1261</v>
      </c>
      <c r="D25" s="183" t="str">
        <f t="shared" ref="D25:D38" si="2">A25</f>
        <v>CFIMLs</v>
      </c>
      <c r="E25" s="172"/>
      <c r="F25" s="182"/>
      <c r="G25" s="170"/>
      <c r="J25" s="175"/>
      <c r="K25" s="161"/>
      <c r="O25" s="176"/>
      <c r="Q25" s="174"/>
      <c r="R25" s="177"/>
      <c r="S25" s="177"/>
      <c r="T25" s="177"/>
      <c r="U25" s="177"/>
      <c r="V25" s="177"/>
      <c r="W25" s="177"/>
    </row>
    <row r="26" spans="1:23" s="102" customFormat="1" ht="14.45" customHeight="1">
      <c r="A26" s="184" t="s">
        <v>1263</v>
      </c>
      <c r="B26" s="178"/>
      <c r="C26" s="179" t="s">
        <v>1264</v>
      </c>
      <c r="D26" s="183" t="str">
        <f t="shared" si="2"/>
        <v>DTC</v>
      </c>
      <c r="E26" s="172"/>
      <c r="F26" s="182"/>
      <c r="G26" s="170"/>
      <c r="J26" s="175"/>
      <c r="K26" s="161"/>
      <c r="O26" s="176"/>
      <c r="Q26" s="174"/>
      <c r="R26" s="177"/>
      <c r="S26" s="177"/>
      <c r="T26" s="177"/>
      <c r="U26" s="177"/>
      <c r="V26" s="177"/>
      <c r="W26" s="177"/>
    </row>
    <row r="27" spans="1:23" s="102" customFormat="1" ht="14.45" customHeight="1">
      <c r="A27" s="184" t="s">
        <v>1266</v>
      </c>
      <c r="B27" s="178"/>
      <c r="C27" s="179" t="s">
        <v>1267</v>
      </c>
      <c r="D27" s="183" t="str">
        <f t="shared" si="2"/>
        <v>FA</v>
      </c>
      <c r="E27" s="172"/>
      <c r="F27" s="182"/>
      <c r="G27" s="170"/>
      <c r="J27" s="175"/>
      <c r="K27" s="161"/>
      <c r="O27" s="176"/>
      <c r="Q27" s="174"/>
      <c r="R27" s="177"/>
      <c r="S27" s="177"/>
      <c r="T27" s="177"/>
      <c r="U27" s="177"/>
      <c r="V27" s="177"/>
      <c r="W27" s="177"/>
    </row>
    <row r="28" spans="1:23" s="102" customFormat="1" ht="14.45" customHeight="1">
      <c r="A28" s="184" t="s">
        <v>1268</v>
      </c>
      <c r="B28" s="178"/>
      <c r="C28" s="179" t="s">
        <v>1269</v>
      </c>
      <c r="D28" s="183" t="str">
        <f t="shared" si="2"/>
        <v>FC</v>
      </c>
      <c r="E28" s="172"/>
      <c r="F28" s="182"/>
      <c r="G28" s="170"/>
      <c r="J28" s="175"/>
      <c r="K28" s="161"/>
      <c r="O28" s="176"/>
      <c r="Q28" s="174"/>
      <c r="R28" s="177"/>
      <c r="S28" s="177"/>
      <c r="T28" s="177"/>
      <c r="U28" s="177"/>
      <c r="V28" s="177"/>
      <c r="W28" s="177"/>
    </row>
    <row r="29" spans="1:23" s="102" customFormat="1" ht="14.45" customHeight="1">
      <c r="A29" s="184" t="s">
        <v>883</v>
      </c>
      <c r="B29" s="178"/>
      <c r="C29" s="179" t="s">
        <v>1255</v>
      </c>
      <c r="D29" s="183" t="str">
        <f t="shared" si="2"/>
        <v>GG</v>
      </c>
      <c r="E29" s="172"/>
      <c r="F29" s="182"/>
      <c r="G29" s="170"/>
      <c r="J29" s="175"/>
      <c r="K29" s="161"/>
      <c r="O29" s="176"/>
      <c r="Q29" s="174"/>
      <c r="R29" s="177"/>
      <c r="S29" s="177"/>
      <c r="T29" s="177"/>
      <c r="U29" s="177"/>
      <c r="V29" s="177"/>
      <c r="W29" s="177"/>
    </row>
    <row r="30" spans="1:23" s="102" customFormat="1" ht="14.45" customHeight="1">
      <c r="A30" s="184" t="s">
        <v>1271</v>
      </c>
      <c r="B30" s="178"/>
      <c r="C30" s="179" t="s">
        <v>1272</v>
      </c>
      <c r="D30" s="183" t="str">
        <f t="shared" si="2"/>
        <v>HH</v>
      </c>
      <c r="E30" s="172"/>
      <c r="F30" s="182"/>
      <c r="G30" s="170"/>
      <c r="J30" s="175"/>
      <c r="K30" s="161"/>
      <c r="O30" s="176"/>
      <c r="Q30" s="174"/>
      <c r="R30" s="177"/>
      <c r="S30" s="177"/>
      <c r="T30" s="177"/>
      <c r="U30" s="177"/>
      <c r="V30" s="177"/>
      <c r="W30" s="177"/>
    </row>
    <row r="31" spans="1:23" s="102" customFormat="1" ht="14.45" customHeight="1">
      <c r="A31" s="184" t="s">
        <v>1274</v>
      </c>
      <c r="B31" s="178"/>
      <c r="C31" s="179" t="s">
        <v>1252</v>
      </c>
      <c r="D31" s="183" t="str">
        <f t="shared" si="2"/>
        <v>ICPF</v>
      </c>
      <c r="E31" s="172"/>
      <c r="F31" s="182"/>
      <c r="G31" s="170"/>
      <c r="J31" s="175"/>
      <c r="K31" s="161"/>
      <c r="O31" s="176"/>
      <c r="Q31" s="174"/>
      <c r="R31" s="177"/>
      <c r="S31" s="177"/>
      <c r="T31" s="177"/>
      <c r="U31" s="177"/>
      <c r="V31" s="177"/>
      <c r="W31" s="177"/>
    </row>
    <row r="32" spans="1:23" s="102" customFormat="1" ht="14.45" hidden="1" customHeight="1">
      <c r="A32" s="184" t="s">
        <v>1276</v>
      </c>
      <c r="B32" s="178"/>
      <c r="C32" s="179" t="s">
        <v>1277</v>
      </c>
      <c r="D32" s="183" t="str">
        <f t="shared" si="2"/>
        <v>IF</v>
      </c>
      <c r="E32" s="172"/>
      <c r="F32" s="182"/>
      <c r="G32" s="170"/>
      <c r="J32" s="175"/>
      <c r="K32" s="161"/>
      <c r="O32" s="176"/>
      <c r="Q32" s="174"/>
      <c r="R32" s="177"/>
      <c r="S32" s="177"/>
      <c r="T32" s="177"/>
      <c r="U32" s="177"/>
      <c r="V32" s="177"/>
      <c r="W32" s="177"/>
    </row>
    <row r="33" spans="1:23" s="102" customFormat="1" ht="14.45" customHeight="1">
      <c r="A33" s="184" t="s">
        <v>1279</v>
      </c>
      <c r="B33" s="178"/>
      <c r="C33" s="179" t="s">
        <v>1280</v>
      </c>
      <c r="D33" s="183" t="str">
        <f t="shared" si="2"/>
        <v>MMF</v>
      </c>
      <c r="E33" s="172"/>
      <c r="F33" s="182"/>
      <c r="G33" s="170"/>
      <c r="J33" s="175"/>
      <c r="K33" s="161"/>
      <c r="O33" s="176"/>
      <c r="Q33" s="174"/>
      <c r="R33" s="177"/>
      <c r="S33" s="177"/>
      <c r="T33" s="177"/>
      <c r="U33" s="177"/>
      <c r="V33" s="177"/>
      <c r="W33" s="177"/>
    </row>
    <row r="34" spans="1:23" s="102" customFormat="1" ht="14.45" customHeight="1">
      <c r="A34" s="184" t="s">
        <v>1282</v>
      </c>
      <c r="B34" s="178"/>
      <c r="C34" s="179" t="s">
        <v>1283</v>
      </c>
      <c r="D34" s="183" t="str">
        <f t="shared" si="2"/>
        <v>MPISHs</v>
      </c>
      <c r="E34" s="172"/>
      <c r="F34" s="182"/>
      <c r="G34" s="170"/>
      <c r="J34" s="175"/>
      <c r="K34" s="161"/>
      <c r="O34" s="176"/>
      <c r="Q34" s="174"/>
      <c r="R34" s="177"/>
      <c r="S34" s="177"/>
      <c r="T34" s="177"/>
      <c r="U34" s="177"/>
      <c r="V34" s="177"/>
      <c r="W34" s="177"/>
    </row>
    <row r="35" spans="1:23" s="102" customFormat="1" ht="14.45" customHeight="1">
      <c r="A35" s="184" t="s">
        <v>1285</v>
      </c>
      <c r="B35" s="178"/>
      <c r="C35" s="179" t="s">
        <v>1251</v>
      </c>
      <c r="D35" s="183" t="str">
        <f t="shared" si="2"/>
        <v>NFC</v>
      </c>
      <c r="E35" s="172"/>
      <c r="F35" s="182"/>
      <c r="G35" s="170"/>
      <c r="J35" s="175"/>
      <c r="K35" s="161"/>
      <c r="O35" s="176"/>
      <c r="Q35" s="174"/>
      <c r="R35" s="177"/>
      <c r="S35" s="177"/>
      <c r="T35" s="177"/>
      <c r="U35" s="177"/>
      <c r="V35" s="177"/>
      <c r="W35" s="177"/>
    </row>
    <row r="36" spans="1:23" s="102" customFormat="1" ht="14.45" customHeight="1">
      <c r="A36" s="184" t="s">
        <v>1286</v>
      </c>
      <c r="B36" s="178"/>
      <c r="C36" s="179" t="s">
        <v>1287</v>
      </c>
      <c r="D36" s="183" t="str">
        <f t="shared" si="2"/>
        <v>OFCs</v>
      </c>
      <c r="E36" s="172"/>
      <c r="F36" s="182"/>
      <c r="G36" s="170"/>
      <c r="J36" s="175"/>
      <c r="K36" s="161"/>
      <c r="O36" s="176"/>
      <c r="Q36" s="174"/>
      <c r="R36" s="177"/>
      <c r="S36" s="177"/>
      <c r="T36" s="177"/>
      <c r="U36" s="177"/>
      <c r="V36" s="177"/>
      <c r="W36" s="177"/>
    </row>
    <row r="37" spans="1:23" s="102" customFormat="1" ht="14.45" customHeight="1">
      <c r="A37" s="184" t="s">
        <v>1288</v>
      </c>
      <c r="B37" s="178"/>
      <c r="C37" s="179" t="s">
        <v>1253</v>
      </c>
      <c r="D37" s="183" t="str">
        <f t="shared" si="2"/>
        <v>OFIs</v>
      </c>
      <c r="E37" s="172"/>
      <c r="F37" s="182"/>
      <c r="G37" s="170"/>
      <c r="J37" s="175"/>
      <c r="K37" s="161"/>
      <c r="O37" s="176"/>
      <c r="Q37" s="174"/>
      <c r="R37" s="177"/>
      <c r="S37" s="177"/>
      <c r="T37" s="177"/>
      <c r="U37" s="177"/>
      <c r="V37" s="177"/>
      <c r="W37" s="177"/>
    </row>
    <row r="38" spans="1:23" s="102" customFormat="1" ht="14.45" customHeight="1">
      <c r="A38" s="184" t="s">
        <v>1289</v>
      </c>
      <c r="B38" s="178"/>
      <c r="C38" s="179" t="s">
        <v>1290</v>
      </c>
      <c r="D38" s="183" t="str">
        <f t="shared" si="2"/>
        <v>SWF</v>
      </c>
      <c r="E38" s="172"/>
      <c r="F38" s="182"/>
      <c r="G38" s="170"/>
      <c r="J38" s="175"/>
      <c r="K38" s="161"/>
      <c r="O38" s="176"/>
      <c r="Q38" s="174"/>
      <c r="R38" s="177"/>
      <c r="S38" s="177"/>
      <c r="T38" s="177"/>
      <c r="U38" s="177"/>
      <c r="V38" s="177"/>
      <c r="W38" s="177"/>
    </row>
    <row r="39" spans="1:23" ht="15.95" customHeight="1"/>
    <row r="40" spans="1:23" ht="24.95" customHeight="1">
      <c r="A40" s="160"/>
      <c r="B40" s="160"/>
      <c r="C40" s="160"/>
    </row>
    <row r="41" spans="1:23" ht="24.95" customHeight="1">
      <c r="A41" s="160"/>
      <c r="B41" s="160"/>
      <c r="C41" s="129"/>
    </row>
    <row r="42" spans="1:23" ht="24.95" customHeight="1">
      <c r="A42" s="160"/>
      <c r="B42" s="160"/>
      <c r="C42" s="129"/>
    </row>
    <row r="43" spans="1:23" ht="24.95" customHeight="1">
      <c r="A43" s="160"/>
      <c r="B43" s="160"/>
      <c r="C43" s="129"/>
    </row>
    <row r="44" spans="1:23" ht="24.95" customHeight="1">
      <c r="A44" s="160"/>
      <c r="B44" s="160"/>
      <c r="C44" s="129"/>
    </row>
    <row r="45" spans="1:23" ht="24.95" customHeight="1">
      <c r="A45" s="160"/>
      <c r="B45" s="160"/>
      <c r="C45" s="129"/>
    </row>
    <row r="46" spans="1:23" ht="24.95" customHeight="1">
      <c r="A46" s="160"/>
      <c r="B46" s="160"/>
      <c r="C46" s="129"/>
    </row>
    <row r="47" spans="1:23" ht="24.95" customHeight="1">
      <c r="A47" s="160"/>
      <c r="B47" s="160"/>
      <c r="C47" s="129"/>
    </row>
    <row r="48" spans="1:23" ht="24.95" customHeight="1">
      <c r="A48" s="160"/>
      <c r="B48" s="160"/>
      <c r="C48" s="129"/>
    </row>
    <row r="49" spans="1:3" ht="24.95" customHeight="1">
      <c r="A49" s="160"/>
      <c r="B49" s="160"/>
      <c r="C49" s="129"/>
    </row>
    <row r="50" spans="1:3" ht="24.95" customHeight="1">
      <c r="A50" s="160"/>
      <c r="B50" s="160"/>
      <c r="C50" s="160"/>
    </row>
    <row r="51" spans="1:3" ht="24.95" customHeight="1">
      <c r="A51" s="160"/>
      <c r="B51" s="160"/>
      <c r="C51" s="160"/>
    </row>
    <row r="52" spans="1:3" ht="24.95" customHeight="1">
      <c r="A52" s="160"/>
      <c r="B52" s="160"/>
      <c r="C52" s="160"/>
    </row>
    <row r="53" spans="1:3" ht="24.95" customHeight="1">
      <c r="A53" s="160"/>
      <c r="B53" s="160"/>
      <c r="C53" s="160"/>
    </row>
    <row r="54" spans="1:3" ht="24.95" customHeight="1">
      <c r="A54" s="160"/>
      <c r="B54" s="160"/>
      <c r="C54" s="160"/>
    </row>
    <row r="55" spans="1:3" ht="24.95" customHeight="1">
      <c r="A55" s="160"/>
      <c r="B55" s="160"/>
      <c r="C55" s="160"/>
    </row>
    <row r="56" spans="1:3" ht="24.95" customHeight="1">
      <c r="A56" s="160"/>
      <c r="B56" s="160"/>
      <c r="C56" s="160"/>
    </row>
    <row r="57" spans="1:3" ht="24.95" customHeight="1">
      <c r="A57" s="160"/>
      <c r="B57" s="160"/>
      <c r="C57" s="160"/>
    </row>
    <row r="58" spans="1:3" ht="24.95" customHeight="1">
      <c r="A58" s="160"/>
      <c r="B58" s="160"/>
      <c r="C58" s="160"/>
    </row>
    <row r="59" spans="1:3" ht="24.95" customHeight="1">
      <c r="A59" s="160"/>
      <c r="B59" s="160"/>
      <c r="C59" s="160"/>
    </row>
    <row r="60" spans="1:3" ht="24.95" customHeight="1">
      <c r="A60" s="160"/>
      <c r="B60" s="160"/>
      <c r="C60" s="160"/>
    </row>
    <row r="61" spans="1:3" ht="24.95" customHeight="1">
      <c r="A61" s="160"/>
      <c r="B61" s="160"/>
    </row>
    <row r="62" spans="1:3" ht="24.95" customHeight="1">
      <c r="A62" s="164"/>
      <c r="B62" s="160"/>
      <c r="C62" s="165"/>
    </row>
    <row r="63" spans="1:3" ht="24.95" customHeight="1">
      <c r="A63" s="164"/>
      <c r="B63" s="160"/>
      <c r="C63" s="165"/>
    </row>
    <row r="64" spans="1:3" ht="24.95" customHeight="1">
      <c r="A64" s="164"/>
      <c r="B64" s="160"/>
      <c r="C64" s="165"/>
    </row>
    <row r="65" spans="1:3" ht="24.95" customHeight="1">
      <c r="A65" s="164"/>
      <c r="B65" s="160"/>
      <c r="C65" s="165"/>
    </row>
    <row r="66" spans="1:3" ht="24.95" customHeight="1">
      <c r="A66" s="164"/>
      <c r="B66" s="160"/>
      <c r="C66" s="165"/>
    </row>
    <row r="67" spans="1:3" ht="24.95" customHeight="1">
      <c r="A67" s="164"/>
      <c r="B67" s="160"/>
      <c r="C67" s="165"/>
    </row>
    <row r="68" spans="1:3" ht="24.95" customHeight="1">
      <c r="A68" s="164"/>
      <c r="C68" s="165"/>
    </row>
    <row r="69" spans="1:3" ht="24.95" customHeight="1">
      <c r="A69" s="164"/>
      <c r="C69" s="165"/>
    </row>
    <row r="70" spans="1:3" ht="24.95" customHeight="1">
      <c r="A70" s="164"/>
      <c r="C70" s="165"/>
    </row>
    <row r="71" spans="1:3" ht="24.95" customHeight="1">
      <c r="A71" s="164"/>
      <c r="C71" s="165"/>
    </row>
    <row r="72" spans="1:3" ht="24.95" customHeight="1">
      <c r="A72" s="164"/>
      <c r="C72" s="165"/>
    </row>
    <row r="73" spans="1:3" ht="24.95" customHeight="1">
      <c r="A73" s="164"/>
      <c r="C73" s="165"/>
    </row>
    <row r="74" spans="1:3" ht="24.95" customHeight="1">
      <c r="A74" s="164"/>
      <c r="C74" s="165"/>
    </row>
    <row r="75" spans="1:3" ht="24.95" customHeight="1">
      <c r="A75" s="164"/>
      <c r="C75" s="165"/>
    </row>
    <row r="76" spans="1:3" ht="24.95" customHeight="1">
      <c r="A76" s="164"/>
      <c r="C76" s="165"/>
    </row>
    <row r="77" spans="1:3" ht="24.95" customHeight="1">
      <c r="A77" s="164"/>
      <c r="C77" s="165"/>
    </row>
    <row r="78" spans="1:3" ht="24.95" customHeight="1">
      <c r="A78" s="164"/>
      <c r="C78" s="165"/>
    </row>
  </sheetData>
  <mergeCells count="4">
    <mergeCell ref="F3:G3"/>
    <mergeCell ref="A3:B3"/>
    <mergeCell ref="A1:G1"/>
    <mergeCell ref="A2:G2"/>
  </mergeCells>
  <printOptions horizontalCentered="1" verticalCentered="1"/>
  <pageMargins left="0" right="0" top="0" bottom="0" header="0.31496062992126" footer="0.31496062992126"/>
  <pageSetup paperSize="9" scale="90" firstPageNumber="41" fitToHeight="0" orientation="landscape" r:id="rId1"/>
  <headerFooter>
    <oddHeader xml:space="preserve">&amp;R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AB48"/>
  <sheetViews>
    <sheetView showGridLines="0" view="pageBreakPreview" zoomScale="85" zoomScaleNormal="75" zoomScaleSheetLayoutView="85" workbookViewId="0">
      <selection activeCell="H6" sqref="H6"/>
    </sheetView>
  </sheetViews>
  <sheetFormatPr defaultColWidth="19.140625" defaultRowHeight="24.95" customHeight="1"/>
  <cols>
    <col min="1" max="1" width="1.42578125" style="14" bestFit="1" customWidth="1"/>
    <col min="2" max="2" width="2.85546875" style="14" customWidth="1"/>
    <col min="3" max="3" width="2.140625" style="14" customWidth="1"/>
    <col min="4" max="4" width="54.85546875" style="8" customWidth="1"/>
    <col min="5" max="5" width="4.85546875" style="8" customWidth="1"/>
    <col min="6" max="6" width="3.85546875" style="8" customWidth="1"/>
    <col min="7" max="7" width="4.85546875" style="8" customWidth="1"/>
    <col min="8" max="8" width="54.85546875" style="8" customWidth="1"/>
    <col min="9" max="9" width="1.85546875" style="8" bestFit="1" customWidth="1"/>
    <col min="10" max="10" width="2.85546875" style="9" customWidth="1"/>
    <col min="11" max="11" width="2.85546875" style="14" customWidth="1"/>
    <col min="12" max="12" width="6.85546875" style="9" customWidth="1"/>
    <col min="13" max="13" width="28.85546875" style="8" customWidth="1"/>
    <col min="14" max="14" width="2.42578125" style="8" customWidth="1"/>
    <col min="15" max="18" width="11.85546875" style="8" customWidth="1"/>
    <col min="19" max="27" width="6.42578125" style="8" customWidth="1"/>
    <col min="28" max="28" width="6.140625" style="8" customWidth="1"/>
    <col min="29" max="16384" width="19.140625" style="8"/>
  </cols>
  <sheetData>
    <row r="1" spans="1:15" ht="24.75" customHeight="1" thickBot="1">
      <c r="A1" s="1617"/>
      <c r="B1" s="1617"/>
      <c r="C1" s="1617"/>
      <c r="D1" s="1617"/>
      <c r="E1" s="1617"/>
      <c r="F1" s="1617"/>
      <c r="G1" s="1617"/>
      <c r="H1" s="1617"/>
      <c r="I1" s="1617"/>
      <c r="J1" s="1617"/>
      <c r="K1" s="1617"/>
    </row>
    <row r="2" spans="1:15" s="10" customFormat="1" ht="24.75" customHeight="1">
      <c r="A2" s="1618" t="s">
        <v>1579</v>
      </c>
      <c r="B2" s="1618"/>
      <c r="C2" s="1618"/>
      <c r="D2" s="1618"/>
      <c r="E2" s="1618"/>
      <c r="F2" s="1618"/>
      <c r="G2" s="1618"/>
      <c r="H2" s="1618"/>
      <c r="I2" s="1618"/>
      <c r="J2" s="1618"/>
      <c r="K2" s="1618"/>
      <c r="L2" s="37"/>
      <c r="M2" s="37"/>
      <c r="N2" s="37"/>
      <c r="O2" s="37"/>
    </row>
    <row r="3" spans="1:15" s="92" customFormat="1" ht="8.25" customHeight="1" thickBot="1">
      <c r="A3" s="92" t="s">
        <v>60</v>
      </c>
      <c r="B3" s="95"/>
      <c r="C3" s="95"/>
      <c r="D3" s="95" t="s">
        <v>60</v>
      </c>
      <c r="E3" s="93"/>
      <c r="F3" s="93"/>
      <c r="G3" s="94"/>
      <c r="H3" s="1619"/>
      <c r="I3" s="1619"/>
      <c r="J3" s="1619"/>
      <c r="K3" s="1619"/>
      <c r="L3" s="37"/>
    </row>
    <row r="4" spans="1:15" ht="23.25" customHeight="1" thickBot="1">
      <c r="A4" s="1613">
        <v>4</v>
      </c>
      <c r="B4" s="1614"/>
      <c r="C4" s="1615"/>
      <c r="D4" s="229" t="s">
        <v>104</v>
      </c>
      <c r="E4" s="230"/>
      <c r="F4" s="230"/>
      <c r="G4" s="249"/>
      <c r="H4" s="250" t="s">
        <v>105</v>
      </c>
      <c r="I4" s="1613">
        <v>4</v>
      </c>
      <c r="J4" s="1614"/>
      <c r="K4" s="1615"/>
      <c r="L4" s="37"/>
    </row>
    <row r="5" spans="1:15" ht="3" customHeight="1">
      <c r="A5" s="231"/>
      <c r="B5" s="232"/>
      <c r="C5" s="232"/>
      <c r="D5" s="233"/>
      <c r="E5" s="233"/>
      <c r="F5" s="233"/>
      <c r="G5" s="251"/>
      <c r="H5" s="252"/>
      <c r="I5" s="253"/>
      <c r="J5" s="254"/>
      <c r="K5" s="255"/>
      <c r="L5" s="37"/>
    </row>
    <row r="6" spans="1:15" ht="18" customHeight="1">
      <c r="A6" s="234"/>
      <c r="B6" s="235">
        <v>1</v>
      </c>
      <c r="C6" s="235" t="s">
        <v>11</v>
      </c>
      <c r="D6" s="236" t="s">
        <v>43</v>
      </c>
      <c r="E6" s="236"/>
      <c r="F6" s="73">
        <v>1</v>
      </c>
      <c r="G6" s="256"/>
      <c r="H6" s="257" t="s">
        <v>1843</v>
      </c>
      <c r="I6" s="258" t="s">
        <v>11</v>
      </c>
      <c r="J6" s="259">
        <v>1</v>
      </c>
      <c r="K6" s="260"/>
      <c r="L6" s="37"/>
    </row>
    <row r="7" spans="1:15" ht="3" customHeight="1">
      <c r="A7" s="234"/>
      <c r="B7" s="235"/>
      <c r="C7" s="235"/>
      <c r="D7" s="236"/>
      <c r="E7" s="236"/>
      <c r="F7" s="275"/>
      <c r="G7" s="256"/>
      <c r="H7" s="257"/>
      <c r="I7" s="258"/>
      <c r="J7" s="259"/>
      <c r="K7" s="260"/>
    </row>
    <row r="8" spans="1:15" ht="18" customHeight="1">
      <c r="A8" s="234"/>
      <c r="B8" s="235">
        <v>2</v>
      </c>
      <c r="C8" s="235" t="s">
        <v>11</v>
      </c>
      <c r="D8" s="236" t="s">
        <v>44</v>
      </c>
      <c r="E8" s="236"/>
      <c r="F8" s="73">
        <v>2</v>
      </c>
      <c r="G8" s="256"/>
      <c r="H8" s="257" t="s">
        <v>45</v>
      </c>
      <c r="I8" s="258" t="s">
        <v>11</v>
      </c>
      <c r="J8" s="259">
        <v>2</v>
      </c>
      <c r="K8" s="260"/>
      <c r="L8" s="37"/>
    </row>
    <row r="9" spans="1:15" ht="3" customHeight="1">
      <c r="A9" s="234"/>
      <c r="B9" s="235"/>
      <c r="C9" s="235"/>
      <c r="D9" s="236"/>
      <c r="E9" s="236"/>
      <c r="F9" s="275"/>
      <c r="G9" s="256"/>
      <c r="H9" s="257"/>
      <c r="I9" s="258"/>
      <c r="J9" s="259"/>
      <c r="K9" s="260"/>
    </row>
    <row r="10" spans="1:15" ht="18" customHeight="1">
      <c r="A10" s="234"/>
      <c r="B10" s="235">
        <v>3</v>
      </c>
      <c r="C10" s="235" t="s">
        <v>11</v>
      </c>
      <c r="D10" s="236" t="s">
        <v>46</v>
      </c>
      <c r="E10" s="236"/>
      <c r="F10" s="73">
        <v>3</v>
      </c>
      <c r="G10" s="256"/>
      <c r="H10" s="257" t="s">
        <v>47</v>
      </c>
      <c r="I10" s="258" t="s">
        <v>11</v>
      </c>
      <c r="J10" s="259">
        <v>3</v>
      </c>
      <c r="K10" s="260"/>
      <c r="L10" s="37"/>
    </row>
    <row r="11" spans="1:15" ht="3" customHeight="1">
      <c r="A11" s="234"/>
      <c r="B11" s="235"/>
      <c r="C11" s="235"/>
      <c r="D11" s="236"/>
      <c r="E11" s="236"/>
      <c r="F11" s="275"/>
      <c r="G11" s="256"/>
      <c r="H11" s="257"/>
      <c r="I11" s="258"/>
      <c r="J11" s="259"/>
      <c r="K11" s="260"/>
    </row>
    <row r="12" spans="1:15" ht="18" customHeight="1">
      <c r="A12" s="234"/>
      <c r="B12" s="235">
        <v>4</v>
      </c>
      <c r="C12" s="235" t="s">
        <v>11</v>
      </c>
      <c r="D12" s="236" t="s">
        <v>48</v>
      </c>
      <c r="E12" s="236"/>
      <c r="F12" s="73">
        <v>4</v>
      </c>
      <c r="G12" s="256"/>
      <c r="H12" s="257" t="s">
        <v>49</v>
      </c>
      <c r="I12" s="258" t="s">
        <v>11</v>
      </c>
      <c r="J12" s="259">
        <v>4</v>
      </c>
      <c r="K12" s="260"/>
      <c r="L12" s="37"/>
    </row>
    <row r="13" spans="1:15" ht="3" customHeight="1">
      <c r="A13" s="234"/>
      <c r="B13" s="235"/>
      <c r="C13" s="235"/>
      <c r="D13" s="236"/>
      <c r="E13" s="236"/>
      <c r="F13" s="275"/>
      <c r="G13" s="256"/>
      <c r="H13" s="257"/>
      <c r="I13" s="258"/>
      <c r="J13" s="259"/>
      <c r="K13" s="260"/>
    </row>
    <row r="14" spans="1:15" ht="18" customHeight="1">
      <c r="A14" s="234"/>
      <c r="B14" s="235">
        <v>5</v>
      </c>
      <c r="C14" s="235" t="s">
        <v>11</v>
      </c>
      <c r="D14" s="236" t="s">
        <v>50</v>
      </c>
      <c r="E14" s="236"/>
      <c r="F14" s="73">
        <v>5</v>
      </c>
      <c r="G14" s="256"/>
      <c r="H14" s="257" t="s">
        <v>51</v>
      </c>
      <c r="I14" s="258" t="s">
        <v>11</v>
      </c>
      <c r="J14" s="259">
        <v>5</v>
      </c>
      <c r="K14" s="260"/>
      <c r="L14" s="37"/>
    </row>
    <row r="15" spans="1:15" ht="3" customHeight="1">
      <c r="A15" s="234"/>
      <c r="B15" s="235"/>
      <c r="C15" s="235"/>
      <c r="D15" s="236"/>
      <c r="E15" s="236"/>
      <c r="F15" s="275"/>
      <c r="G15" s="256"/>
      <c r="H15" s="257"/>
      <c r="I15" s="258"/>
      <c r="J15" s="259"/>
      <c r="K15" s="260"/>
    </row>
    <row r="16" spans="1:15" ht="18" customHeight="1">
      <c r="A16" s="234"/>
      <c r="B16" s="235">
        <v>6</v>
      </c>
      <c r="C16" s="235" t="s">
        <v>11</v>
      </c>
      <c r="D16" s="236" t="s">
        <v>52</v>
      </c>
      <c r="E16" s="236"/>
      <c r="F16" s="73">
        <v>6</v>
      </c>
      <c r="G16" s="256"/>
      <c r="H16" s="257" t="s">
        <v>53</v>
      </c>
      <c r="I16" s="258" t="s">
        <v>11</v>
      </c>
      <c r="J16" s="259">
        <v>6</v>
      </c>
      <c r="K16" s="260"/>
      <c r="L16" s="37"/>
    </row>
    <row r="17" spans="1:28" ht="3" customHeight="1">
      <c r="A17" s="234"/>
      <c r="B17" s="235"/>
      <c r="C17" s="235"/>
      <c r="D17" s="236"/>
      <c r="E17" s="236"/>
      <c r="F17" s="275"/>
      <c r="G17" s="256"/>
      <c r="H17" s="257"/>
      <c r="I17" s="258"/>
      <c r="J17" s="259"/>
      <c r="K17" s="260"/>
    </row>
    <row r="18" spans="1:28" ht="18" customHeight="1">
      <c r="A18" s="234"/>
      <c r="B18" s="235">
        <v>7</v>
      </c>
      <c r="C18" s="235" t="s">
        <v>11</v>
      </c>
      <c r="D18" s="236" t="s">
        <v>113</v>
      </c>
      <c r="E18" s="236"/>
      <c r="F18" s="73">
        <v>7</v>
      </c>
      <c r="G18" s="256"/>
      <c r="H18" s="257" t="s">
        <v>54</v>
      </c>
      <c r="I18" s="258" t="s">
        <v>11</v>
      </c>
      <c r="J18" s="259">
        <v>7</v>
      </c>
      <c r="K18" s="260"/>
      <c r="L18" s="37"/>
    </row>
    <row r="19" spans="1:28" ht="3" customHeight="1" thickBot="1">
      <c r="A19" s="237"/>
      <c r="B19" s="238"/>
      <c r="C19" s="238"/>
      <c r="D19" s="239"/>
      <c r="E19" s="239"/>
      <c r="F19" s="239"/>
      <c r="G19" s="261"/>
      <c r="H19" s="262"/>
      <c r="I19" s="263"/>
      <c r="J19" s="264"/>
      <c r="K19" s="265"/>
    </row>
    <row r="20" spans="1:28" customFormat="1" ht="6" customHeight="1" thickBot="1">
      <c r="A20" s="240"/>
      <c r="B20" s="240"/>
      <c r="C20" s="240"/>
      <c r="D20" s="241"/>
      <c r="E20" s="241"/>
      <c r="F20" s="241"/>
      <c r="G20" s="241"/>
      <c r="H20" s="241"/>
      <c r="I20" s="241"/>
      <c r="J20" s="266"/>
      <c r="K20" s="240"/>
      <c r="L20" s="36"/>
      <c r="M20" s="13"/>
      <c r="N20" s="13"/>
      <c r="O20" s="13"/>
      <c r="P20" s="13"/>
      <c r="Q20" s="13"/>
      <c r="R20" s="13"/>
      <c r="S20" s="13"/>
      <c r="T20" s="13"/>
      <c r="U20" s="13"/>
      <c r="V20" s="13"/>
      <c r="W20" s="13"/>
      <c r="X20" s="13"/>
      <c r="Y20" s="13"/>
      <c r="Z20" s="13"/>
      <c r="AA20" s="13"/>
      <c r="AB20" s="13"/>
    </row>
    <row r="21" spans="1:28" ht="26.1" customHeight="1" thickBot="1">
      <c r="A21" s="1613">
        <v>5</v>
      </c>
      <c r="B21" s="1614"/>
      <c r="C21" s="1615"/>
      <c r="D21" s="229" t="s">
        <v>106</v>
      </c>
      <c r="E21" s="230"/>
      <c r="F21" s="230"/>
      <c r="G21" s="249"/>
      <c r="H21" s="250" t="s">
        <v>107</v>
      </c>
      <c r="I21" s="1613">
        <v>5</v>
      </c>
      <c r="J21" s="1614"/>
      <c r="K21" s="1615"/>
    </row>
    <row r="22" spans="1:28" ht="3" customHeight="1">
      <c r="A22" s="231"/>
      <c r="B22" s="232"/>
      <c r="C22" s="232"/>
      <c r="D22" s="233"/>
      <c r="E22" s="233"/>
      <c r="F22" s="273"/>
      <c r="G22" s="251"/>
      <c r="H22" s="252"/>
      <c r="I22" s="253"/>
      <c r="J22" s="254"/>
      <c r="K22" s="255"/>
    </row>
    <row r="23" spans="1:28" ht="18" customHeight="1">
      <c r="A23" s="234"/>
      <c r="B23" s="235">
        <v>1</v>
      </c>
      <c r="C23" s="235" t="s">
        <v>11</v>
      </c>
      <c r="D23" s="236" t="s">
        <v>86</v>
      </c>
      <c r="E23" s="236"/>
      <c r="F23" s="73">
        <v>1</v>
      </c>
      <c r="G23" s="256"/>
      <c r="H23" s="257" t="s">
        <v>81</v>
      </c>
      <c r="I23" s="258" t="s">
        <v>11</v>
      </c>
      <c r="J23" s="259">
        <v>1</v>
      </c>
      <c r="K23" s="260"/>
      <c r="L23" s="37"/>
    </row>
    <row r="24" spans="1:28" ht="3" customHeight="1">
      <c r="A24" s="234"/>
      <c r="B24" s="235"/>
      <c r="C24" s="235"/>
      <c r="D24" s="236"/>
      <c r="E24" s="236"/>
      <c r="F24" s="275"/>
      <c r="G24" s="256"/>
      <c r="H24" s="257"/>
      <c r="I24" s="258"/>
      <c r="J24" s="259"/>
      <c r="K24" s="260"/>
    </row>
    <row r="25" spans="1:28" ht="18" customHeight="1">
      <c r="A25" s="234"/>
      <c r="B25" s="235">
        <v>2</v>
      </c>
      <c r="C25" s="235" t="s">
        <v>11</v>
      </c>
      <c r="D25" s="236" t="s">
        <v>87</v>
      </c>
      <c r="E25" s="236"/>
      <c r="F25" s="73">
        <v>2</v>
      </c>
      <c r="G25" s="256"/>
      <c r="H25" s="257" t="s">
        <v>82</v>
      </c>
      <c r="I25" s="258" t="s">
        <v>11</v>
      </c>
      <c r="J25" s="259">
        <v>2</v>
      </c>
      <c r="K25" s="260"/>
      <c r="L25" s="37"/>
    </row>
    <row r="26" spans="1:28" ht="3" customHeight="1">
      <c r="A26" s="234"/>
      <c r="B26" s="235"/>
      <c r="C26" s="235"/>
      <c r="D26" s="236"/>
      <c r="E26" s="236"/>
      <c r="F26" s="275"/>
      <c r="G26" s="256"/>
      <c r="H26" s="257"/>
      <c r="I26" s="258"/>
      <c r="J26" s="259"/>
      <c r="K26" s="260"/>
    </row>
    <row r="27" spans="1:28" ht="18" customHeight="1">
      <c r="A27" s="234"/>
      <c r="B27" s="235">
        <v>3</v>
      </c>
      <c r="C27" s="235" t="s">
        <v>11</v>
      </c>
      <c r="D27" s="236" t="s">
        <v>88</v>
      </c>
      <c r="E27" s="236"/>
      <c r="F27" s="73">
        <v>3</v>
      </c>
      <c r="G27" s="256"/>
      <c r="H27" s="257" t="s">
        <v>83</v>
      </c>
      <c r="I27" s="258" t="s">
        <v>11</v>
      </c>
      <c r="J27" s="259">
        <v>3</v>
      </c>
      <c r="K27" s="260"/>
      <c r="L27" s="37"/>
    </row>
    <row r="28" spans="1:28" ht="3" customHeight="1">
      <c r="A28" s="234"/>
      <c r="B28" s="235"/>
      <c r="C28" s="235"/>
      <c r="D28" s="236"/>
      <c r="E28" s="236"/>
      <c r="F28" s="275"/>
      <c r="G28" s="256"/>
      <c r="H28" s="257"/>
      <c r="I28" s="258"/>
      <c r="J28" s="259"/>
      <c r="K28" s="260"/>
    </row>
    <row r="29" spans="1:28" ht="18" customHeight="1">
      <c r="A29" s="234"/>
      <c r="B29" s="235">
        <v>4</v>
      </c>
      <c r="C29" s="235" t="s">
        <v>11</v>
      </c>
      <c r="D29" s="236" t="s">
        <v>89</v>
      </c>
      <c r="E29" s="236"/>
      <c r="F29" s="73">
        <v>4</v>
      </c>
      <c r="G29" s="256"/>
      <c r="H29" s="257" t="s">
        <v>84</v>
      </c>
      <c r="I29" s="258" t="s">
        <v>11</v>
      </c>
      <c r="J29" s="259">
        <v>4</v>
      </c>
      <c r="K29" s="260"/>
      <c r="L29" s="37"/>
    </row>
    <row r="30" spans="1:28" ht="3" customHeight="1">
      <c r="A30" s="234"/>
      <c r="B30" s="235"/>
      <c r="C30" s="235"/>
      <c r="D30" s="236"/>
      <c r="E30" s="236"/>
      <c r="F30" s="275"/>
      <c r="G30" s="256"/>
      <c r="H30" s="257"/>
      <c r="I30" s="258"/>
      <c r="J30" s="259"/>
      <c r="K30" s="260"/>
    </row>
    <row r="31" spans="1:28" ht="18" customHeight="1">
      <c r="A31" s="234"/>
      <c r="B31" s="235">
        <v>5</v>
      </c>
      <c r="C31" s="235" t="s">
        <v>11</v>
      </c>
      <c r="D31" s="236" t="s">
        <v>113</v>
      </c>
      <c r="E31" s="236"/>
      <c r="F31" s="73">
        <v>5</v>
      </c>
      <c r="G31" s="256"/>
      <c r="H31" s="257" t="s">
        <v>85</v>
      </c>
      <c r="I31" s="258" t="s">
        <v>11</v>
      </c>
      <c r="J31" s="259">
        <v>5</v>
      </c>
      <c r="K31" s="260"/>
      <c r="L31" s="37"/>
    </row>
    <row r="32" spans="1:28" ht="3" customHeight="1" thickBot="1">
      <c r="A32" s="242"/>
      <c r="B32" s="243"/>
      <c r="C32" s="243"/>
      <c r="D32" s="244"/>
      <c r="E32" s="244"/>
      <c r="F32" s="244"/>
      <c r="G32" s="267"/>
      <c r="H32" s="268"/>
      <c r="I32" s="269"/>
      <c r="J32" s="270"/>
      <c r="K32" s="271"/>
    </row>
    <row r="33" spans="1:28" s="38" customFormat="1" ht="15.75" customHeight="1" thickBot="1">
      <c r="A33" s="245"/>
      <c r="B33" s="246"/>
      <c r="C33" s="246"/>
      <c r="D33" s="247"/>
      <c r="E33" s="247"/>
      <c r="F33" s="247"/>
      <c r="G33" s="272"/>
      <c r="H33" s="1616"/>
      <c r="I33" s="1616"/>
      <c r="J33" s="1616"/>
      <c r="K33" s="1616"/>
      <c r="L33" s="71"/>
    </row>
    <row r="34" spans="1:28" customFormat="1" ht="6" customHeight="1" thickBot="1">
      <c r="A34" s="240"/>
      <c r="B34" s="240"/>
      <c r="C34" s="240"/>
      <c r="D34" s="241"/>
      <c r="E34" s="241"/>
      <c r="F34" s="241"/>
      <c r="G34" s="241"/>
      <c r="H34" s="241"/>
      <c r="I34" s="241"/>
      <c r="J34" s="266"/>
      <c r="K34" s="240"/>
      <c r="L34" s="36"/>
      <c r="M34" s="13"/>
      <c r="N34" s="13"/>
      <c r="O34" s="13"/>
      <c r="P34" s="13"/>
      <c r="Q34" s="13"/>
      <c r="R34" s="13"/>
      <c r="S34" s="13"/>
      <c r="T34" s="13"/>
      <c r="U34" s="13"/>
      <c r="V34" s="13"/>
      <c r="W34" s="13"/>
      <c r="X34" s="13"/>
      <c r="Y34" s="13"/>
      <c r="Z34" s="13"/>
      <c r="AA34" s="13"/>
      <c r="AB34" s="13"/>
    </row>
    <row r="35" spans="1:28" ht="24.95" customHeight="1" thickBot="1">
      <c r="A35" s="1613">
        <v>6</v>
      </c>
      <c r="B35" s="1614"/>
      <c r="C35" s="1615"/>
      <c r="D35" s="229" t="s">
        <v>108</v>
      </c>
      <c r="E35" s="230"/>
      <c r="F35" s="230"/>
      <c r="G35" s="249"/>
      <c r="H35" s="163" t="s">
        <v>109</v>
      </c>
      <c r="I35" s="1613">
        <v>6</v>
      </c>
      <c r="J35" s="1614"/>
      <c r="K35" s="1615"/>
      <c r="L35" s="6"/>
    </row>
    <row r="36" spans="1:28" ht="3" customHeight="1">
      <c r="A36" s="231"/>
      <c r="B36" s="232"/>
      <c r="C36" s="232"/>
      <c r="D36" s="233"/>
      <c r="E36" s="233"/>
      <c r="F36" s="273"/>
      <c r="G36" s="251"/>
      <c r="H36" s="252"/>
      <c r="I36" s="253"/>
      <c r="J36" s="254"/>
      <c r="K36" s="255"/>
    </row>
    <row r="37" spans="1:28" ht="36" customHeight="1">
      <c r="A37" s="234"/>
      <c r="B37" s="235">
        <v>1</v>
      </c>
      <c r="C37" s="235" t="s">
        <v>11</v>
      </c>
      <c r="D37" s="236" t="s">
        <v>1248</v>
      </c>
      <c r="E37" s="236"/>
      <c r="F37" s="73">
        <v>1</v>
      </c>
      <c r="G37" s="256"/>
      <c r="H37" s="257" t="s">
        <v>1224</v>
      </c>
      <c r="I37" s="258" t="s">
        <v>11</v>
      </c>
      <c r="J37" s="259">
        <v>1</v>
      </c>
      <c r="K37" s="260"/>
    </row>
    <row r="38" spans="1:28" ht="3" customHeight="1">
      <c r="A38" s="234"/>
      <c r="B38" s="235"/>
      <c r="C38" s="235"/>
      <c r="D38" s="236"/>
      <c r="E38" s="236"/>
      <c r="F38" s="275"/>
      <c r="G38" s="256"/>
      <c r="H38" s="257"/>
      <c r="I38" s="258"/>
      <c r="J38" s="259"/>
      <c r="K38" s="260"/>
    </row>
    <row r="39" spans="1:28" ht="36" customHeight="1">
      <c r="A39" s="234"/>
      <c r="B39" s="235">
        <v>2</v>
      </c>
      <c r="C39" s="235" t="s">
        <v>11</v>
      </c>
      <c r="D39" s="236" t="s">
        <v>1249</v>
      </c>
      <c r="E39" s="248"/>
      <c r="F39" s="73">
        <v>2</v>
      </c>
      <c r="G39" s="274"/>
      <c r="H39" s="257" t="s">
        <v>57</v>
      </c>
      <c r="I39" s="258" t="s">
        <v>11</v>
      </c>
      <c r="J39" s="259">
        <v>2</v>
      </c>
      <c r="K39" s="260"/>
      <c r="L39" s="8"/>
      <c r="O39" s="39"/>
      <c r="P39" s="39"/>
    </row>
    <row r="40" spans="1:28" ht="3" customHeight="1">
      <c r="A40" s="234"/>
      <c r="B40" s="235"/>
      <c r="C40" s="235"/>
      <c r="D40" s="236"/>
      <c r="E40" s="236"/>
      <c r="F40" s="276"/>
      <c r="G40" s="256"/>
      <c r="H40" s="257"/>
      <c r="I40" s="258"/>
      <c r="J40" s="259"/>
      <c r="K40" s="260"/>
    </row>
    <row r="41" spans="1:28" ht="36" customHeight="1">
      <c r="A41" s="234"/>
      <c r="B41" s="235">
        <v>3</v>
      </c>
      <c r="C41" s="235" t="s">
        <v>11</v>
      </c>
      <c r="D41" s="236" t="s">
        <v>1613</v>
      </c>
      <c r="E41" s="248"/>
      <c r="F41" s="73">
        <v>3</v>
      </c>
      <c r="G41" s="274"/>
      <c r="H41" s="257" t="s">
        <v>1614</v>
      </c>
      <c r="I41" s="258" t="s">
        <v>11</v>
      </c>
      <c r="J41" s="259">
        <v>3</v>
      </c>
      <c r="K41" s="260"/>
      <c r="L41" s="8"/>
      <c r="O41" s="39"/>
      <c r="P41" s="39"/>
    </row>
    <row r="42" spans="1:28" ht="3" customHeight="1">
      <c r="A42" s="234"/>
      <c r="B42" s="235"/>
      <c r="C42" s="235"/>
      <c r="D42" s="236"/>
      <c r="E42" s="236"/>
      <c r="F42" s="276"/>
      <c r="G42" s="256"/>
      <c r="H42" s="257"/>
      <c r="I42" s="258"/>
      <c r="J42" s="259"/>
      <c r="K42" s="260"/>
    </row>
    <row r="43" spans="1:28" ht="18" customHeight="1">
      <c r="A43" s="234"/>
      <c r="B43" s="235">
        <v>4</v>
      </c>
      <c r="C43" s="235" t="s">
        <v>11</v>
      </c>
      <c r="D43" s="236" t="s">
        <v>1250</v>
      </c>
      <c r="E43" s="236"/>
      <c r="F43" s="73">
        <v>4</v>
      </c>
      <c r="G43" s="256"/>
      <c r="H43" s="257" t="s">
        <v>58</v>
      </c>
      <c r="I43" s="258" t="s">
        <v>11</v>
      </c>
      <c r="J43" s="259">
        <v>4</v>
      </c>
      <c r="K43" s="260"/>
      <c r="L43" s="37"/>
    </row>
    <row r="44" spans="1:28" ht="3" customHeight="1" thickBot="1">
      <c r="A44" s="242"/>
      <c r="B44" s="243"/>
      <c r="C44" s="243"/>
      <c r="D44" s="244"/>
      <c r="E44" s="244"/>
      <c r="F44" s="244"/>
      <c r="G44" s="267"/>
      <c r="H44" s="268"/>
      <c r="I44" s="269"/>
      <c r="J44" s="270"/>
      <c r="K44" s="271"/>
    </row>
    <row r="45" spans="1:28" ht="24.95" customHeight="1">
      <c r="C45" s="87"/>
      <c r="D45" s="87" t="s">
        <v>1501</v>
      </c>
    </row>
    <row r="46" spans="1:28" ht="24.95" customHeight="1">
      <c r="C46" s="87"/>
      <c r="D46" s="87" t="s">
        <v>1499</v>
      </c>
    </row>
    <row r="47" spans="1:28" ht="24.95" customHeight="1">
      <c r="C47" s="87"/>
      <c r="D47" s="87" t="s">
        <v>1500</v>
      </c>
    </row>
    <row r="48" spans="1:28" ht="24.95" customHeight="1">
      <c r="C48" s="87"/>
      <c r="D48" s="87" t="s">
        <v>1310</v>
      </c>
    </row>
  </sheetData>
  <mergeCells count="10">
    <mergeCell ref="A35:C35"/>
    <mergeCell ref="I35:K35"/>
    <mergeCell ref="H33:K33"/>
    <mergeCell ref="A1:K1"/>
    <mergeCell ref="A2:K2"/>
    <mergeCell ref="A4:C4"/>
    <mergeCell ref="H3:K3"/>
    <mergeCell ref="A21:C21"/>
    <mergeCell ref="I4:K4"/>
    <mergeCell ref="I21:K21"/>
  </mergeCells>
  <printOptions horizontalCentered="1" verticalCentered="1"/>
  <pageMargins left="0" right="0" top="0" bottom="0" header="0.31496062992126" footer="0.31496062992126"/>
  <pageSetup paperSize="9" scale="90" firstPageNumber="41" fitToHeight="0" orientation="landscape" r:id="rId1"/>
  <headerFooter>
    <oddHeader xml:space="preserve">&amp;R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C000"/>
  </sheetPr>
  <dimension ref="A1:O248"/>
  <sheetViews>
    <sheetView topLeftCell="D1" zoomScale="85" zoomScaleNormal="85" workbookViewId="0">
      <selection sqref="A1:L248"/>
    </sheetView>
  </sheetViews>
  <sheetFormatPr defaultRowHeight="12.75"/>
  <cols>
    <col min="1" max="1" width="15.42578125" hidden="1" customWidth="1"/>
    <col min="2" max="2" width="17.140625" hidden="1" customWidth="1"/>
    <col min="3" max="3" width="5.42578125" hidden="1" customWidth="1"/>
    <col min="4" max="4" width="44.140625" bestFit="1" customWidth="1"/>
    <col min="5" max="5" width="5.5703125" bestFit="1" customWidth="1"/>
    <col min="6" max="6" width="39.85546875" bestFit="1" customWidth="1"/>
    <col min="7" max="7" width="9.140625" bestFit="1" customWidth="1"/>
    <col min="8" max="8" width="15.42578125" bestFit="1" customWidth="1"/>
    <col min="9" max="9" width="5.42578125" bestFit="1" customWidth="1"/>
    <col min="10" max="10" width="44.140625" bestFit="1" customWidth="1"/>
    <col min="11" max="11" width="5.5703125" bestFit="1" customWidth="1"/>
    <col min="12" max="12" width="39.85546875" bestFit="1" customWidth="1"/>
  </cols>
  <sheetData>
    <row r="1" spans="1:15" ht="14.45" customHeight="1">
      <c r="A1" s="704"/>
      <c r="B1" s="704"/>
      <c r="C1" s="704"/>
      <c r="D1" s="704"/>
      <c r="E1" s="704"/>
      <c r="F1" s="704"/>
      <c r="G1" s="704"/>
      <c r="H1" s="704"/>
      <c r="I1" s="704"/>
      <c r="J1" s="704"/>
      <c r="K1" s="704"/>
      <c r="L1" s="704"/>
    </row>
    <row r="2" spans="1:15">
      <c r="A2" s="714" t="s">
        <v>1484</v>
      </c>
      <c r="B2" s="714" t="s">
        <v>1482</v>
      </c>
      <c r="C2" s="714"/>
      <c r="D2" s="714" t="s">
        <v>1483</v>
      </c>
      <c r="E2" s="704"/>
      <c r="F2" s="704"/>
      <c r="G2" s="714" t="s">
        <v>1479</v>
      </c>
      <c r="H2" s="714" t="s">
        <v>1477</v>
      </c>
      <c r="I2" s="714"/>
      <c r="J2" s="714" t="s">
        <v>1478</v>
      </c>
      <c r="K2" s="704"/>
      <c r="L2" s="704"/>
      <c r="N2" t="s">
        <v>1462</v>
      </c>
      <c r="O2" t="s">
        <v>1463</v>
      </c>
    </row>
    <row r="3" spans="1:15">
      <c r="A3" s="704" t="s">
        <v>1482</v>
      </c>
      <c r="B3" s="704" t="e">
        <f>CONCATENATE(#REF!," ",#REF!)</f>
        <v>#REF!</v>
      </c>
      <c r="C3" s="704" t="e">
        <f t="shared" ref="C3:C12" si="0">LEFT(B3,5)</f>
        <v>#REF!</v>
      </c>
      <c r="D3" s="704" t="str">
        <f>J3</f>
        <v>ABW Aruba</v>
      </c>
      <c r="E3" s="704" t="str">
        <f>K3</f>
        <v>ABW</v>
      </c>
      <c r="F3" s="704" t="str">
        <f>L3</f>
        <v>Aruba</v>
      </c>
      <c r="G3" s="704" t="s">
        <v>1477</v>
      </c>
      <c r="H3" s="704" t="e">
        <f>CONCATENATE(#REF!," ",#REF!)</f>
        <v>#REF!</v>
      </c>
      <c r="I3" s="704" t="e">
        <f>LEFT(H3,5)</f>
        <v>#REF!</v>
      </c>
      <c r="J3" s="715" t="str">
        <f>CONCATENATE(K3," ",L3)</f>
        <v>ABW Aruba</v>
      </c>
      <c r="K3" s="715" t="s">
        <v>1150</v>
      </c>
      <c r="L3" s="715" t="s">
        <v>1152</v>
      </c>
    </row>
    <row r="4" spans="1:15">
      <c r="A4" s="704" t="s">
        <v>1483</v>
      </c>
      <c r="B4" s="704" t="e">
        <f>CONCATENATE(#REF!," ",#REF!)</f>
        <v>#REF!</v>
      </c>
      <c r="C4" s="704" t="e">
        <f t="shared" si="0"/>
        <v>#REF!</v>
      </c>
      <c r="D4" s="704" t="str">
        <f t="shared" ref="D4:D67" si="1">J4</f>
        <v>AFG Afghanistan</v>
      </c>
      <c r="E4" s="704" t="str">
        <f t="shared" ref="E4:E67" si="2">K4</f>
        <v>AFG</v>
      </c>
      <c r="F4" s="704" t="str">
        <f t="shared" ref="F4:F67" si="3">L4</f>
        <v>Afghanistan</v>
      </c>
      <c r="G4" s="704" t="s">
        <v>1478</v>
      </c>
      <c r="H4" s="704" t="e">
        <f>CONCATENATE(#REF!," ",#REF!)</f>
        <v>#REF!</v>
      </c>
      <c r="I4" s="704" t="e">
        <f t="shared" ref="I4:I67" si="4">LEFT(H4,5)</f>
        <v>#REF!</v>
      </c>
      <c r="J4" s="715" t="str">
        <f t="shared" ref="J4:J67" si="5">CONCATENATE(K4," ",L4)</f>
        <v>AFG Afghanistan</v>
      </c>
      <c r="K4" s="715" t="s">
        <v>1198</v>
      </c>
      <c r="L4" s="715" t="s">
        <v>1200</v>
      </c>
    </row>
    <row r="5" spans="1:15">
      <c r="A5" s="704"/>
      <c r="B5" s="704" t="e">
        <f>CONCATENATE(#REF!," ",#REF!)</f>
        <v>#REF!</v>
      </c>
      <c r="C5" s="704" t="e">
        <f t="shared" si="0"/>
        <v>#REF!</v>
      </c>
      <c r="D5" s="704" t="str">
        <f t="shared" si="1"/>
        <v>AGO Angola</v>
      </c>
      <c r="E5" s="704" t="str">
        <f t="shared" si="2"/>
        <v>AGO</v>
      </c>
      <c r="F5" s="704" t="str">
        <f t="shared" si="3"/>
        <v>Angola</v>
      </c>
      <c r="G5" s="704"/>
      <c r="H5" s="704" t="e">
        <f>CONCATENATE(#REF!," ",#REF!)</f>
        <v>#REF!</v>
      </c>
      <c r="I5" s="704" t="e">
        <f t="shared" si="4"/>
        <v>#REF!</v>
      </c>
      <c r="J5" s="715" t="str">
        <f t="shared" si="5"/>
        <v>AGO Angola</v>
      </c>
      <c r="K5" s="715" t="s">
        <v>1174</v>
      </c>
      <c r="L5" s="715" t="s">
        <v>1176</v>
      </c>
    </row>
    <row r="6" spans="1:15">
      <c r="A6" s="704"/>
      <c r="B6" s="704" t="e">
        <f>CONCATENATE(#REF!," ",#REF!)</f>
        <v>#REF!</v>
      </c>
      <c r="C6" s="704" t="e">
        <f t="shared" si="0"/>
        <v>#REF!</v>
      </c>
      <c r="D6" s="704" t="str">
        <f t="shared" si="1"/>
        <v>AIA Anguilla</v>
      </c>
      <c r="E6" s="704" t="str">
        <f t="shared" si="2"/>
        <v>AIA</v>
      </c>
      <c r="F6" s="704" t="str">
        <f t="shared" si="3"/>
        <v>Anguilla</v>
      </c>
      <c r="G6" s="704"/>
      <c r="H6" s="704" t="e">
        <f>CONCATENATE(#REF!," ",#REF!)</f>
        <v>#REF!</v>
      </c>
      <c r="I6" s="704" t="e">
        <f t="shared" si="4"/>
        <v>#REF!</v>
      </c>
      <c r="J6" s="715" t="str">
        <f t="shared" si="5"/>
        <v>AIA Anguilla</v>
      </c>
      <c r="K6" s="715" t="s">
        <v>1190</v>
      </c>
      <c r="L6" s="715" t="s">
        <v>1192</v>
      </c>
    </row>
    <row r="7" spans="1:15">
      <c r="A7" s="704"/>
      <c r="B7" s="704" t="e">
        <f>CONCATENATE(#REF!," ",#REF!)</f>
        <v>#REF!</v>
      </c>
      <c r="C7" s="704" t="e">
        <f t="shared" si="0"/>
        <v>#REF!</v>
      </c>
      <c r="D7" s="704" t="str">
        <f t="shared" si="1"/>
        <v>ALA Åland Islands</v>
      </c>
      <c r="E7" s="704" t="str">
        <f t="shared" si="2"/>
        <v>ALA</v>
      </c>
      <c r="F7" s="704" t="str">
        <f t="shared" si="3"/>
        <v>Åland Islands</v>
      </c>
      <c r="G7" s="704"/>
      <c r="H7" s="704" t="e">
        <f>CONCATENATE(#REF!," ",#REF!)</f>
        <v>#REF!</v>
      </c>
      <c r="I7" s="704" t="e">
        <f t="shared" si="4"/>
        <v>#REF!</v>
      </c>
      <c r="J7" s="715" t="str">
        <f t="shared" si="5"/>
        <v>ALA Åland Islands</v>
      </c>
      <c r="K7" s="715" t="s">
        <v>1465</v>
      </c>
      <c r="L7" s="715" t="s">
        <v>1464</v>
      </c>
    </row>
    <row r="8" spans="1:15">
      <c r="A8" s="704"/>
      <c r="B8" s="704" t="e">
        <f>CONCATENATE(#REF!," ",#REF!)</f>
        <v>#REF!</v>
      </c>
      <c r="C8" s="704" t="e">
        <f t="shared" si="0"/>
        <v>#REF!</v>
      </c>
      <c r="D8" s="704" t="str">
        <f t="shared" si="1"/>
        <v>ALB Albania</v>
      </c>
      <c r="E8" s="704" t="str">
        <f t="shared" si="2"/>
        <v>ALB</v>
      </c>
      <c r="F8" s="704" t="str">
        <f t="shared" si="3"/>
        <v>Albania</v>
      </c>
      <c r="G8" s="704"/>
      <c r="H8" s="704" t="e">
        <f>CONCATENATE(#REF!," ",#REF!)</f>
        <v>#REF!</v>
      </c>
      <c r="I8" s="704" t="e">
        <f t="shared" si="4"/>
        <v>#REF!</v>
      </c>
      <c r="J8" s="715" t="str">
        <f t="shared" si="5"/>
        <v>ALB Albania</v>
      </c>
      <c r="K8" s="715" t="s">
        <v>1186</v>
      </c>
      <c r="L8" s="715" t="s">
        <v>1188</v>
      </c>
    </row>
    <row r="9" spans="1:15">
      <c r="A9" s="704"/>
      <c r="B9" s="704" t="e">
        <f>CONCATENATE(#REF!," ",#REF!)</f>
        <v>#REF!</v>
      </c>
      <c r="C9" s="704" t="e">
        <f t="shared" si="0"/>
        <v>#REF!</v>
      </c>
      <c r="D9" s="704" t="str">
        <f t="shared" si="1"/>
        <v>AND Andorra</v>
      </c>
      <c r="E9" s="704" t="str">
        <f t="shared" si="2"/>
        <v>AND</v>
      </c>
      <c r="F9" s="704" t="str">
        <f t="shared" si="3"/>
        <v>Andorra</v>
      </c>
      <c r="G9" s="704"/>
      <c r="H9" s="704" t="e">
        <f>CONCATENATE(#REF!," ",#REF!)</f>
        <v>#REF!</v>
      </c>
      <c r="I9" s="704" t="e">
        <f t="shared" si="4"/>
        <v>#REF!</v>
      </c>
      <c r="J9" s="715" t="str">
        <f t="shared" si="5"/>
        <v>AND Andorra</v>
      </c>
      <c r="K9" s="715" t="s">
        <v>1206</v>
      </c>
      <c r="L9" s="715" t="s">
        <v>1208</v>
      </c>
    </row>
    <row r="10" spans="1:15">
      <c r="A10" s="704"/>
      <c r="B10" s="704" t="e">
        <f>CONCATENATE(#REF!," ",#REF!)</f>
        <v>#REF!</v>
      </c>
      <c r="C10" s="704" t="e">
        <f t="shared" si="0"/>
        <v>#REF!</v>
      </c>
      <c r="D10" s="704" t="str">
        <f t="shared" si="1"/>
        <v>ANT Netherlands Antilles</v>
      </c>
      <c r="E10" s="704" t="str">
        <f t="shared" si="2"/>
        <v>ANT</v>
      </c>
      <c r="F10" s="704" t="str">
        <f t="shared" si="3"/>
        <v>Netherlands Antilles</v>
      </c>
      <c r="G10" s="704"/>
      <c r="H10" s="704" t="e">
        <f>CONCATENATE(#REF!," ",#REF!)</f>
        <v>#REF!</v>
      </c>
      <c r="I10" s="704" t="e">
        <f t="shared" si="4"/>
        <v>#REF!</v>
      </c>
      <c r="J10" s="715" t="str">
        <f t="shared" si="5"/>
        <v>ANT Netherlands Antilles</v>
      </c>
      <c r="K10" s="715" t="s">
        <v>1178</v>
      </c>
      <c r="L10" s="715" t="s">
        <v>1180</v>
      </c>
    </row>
    <row r="11" spans="1:15">
      <c r="A11" s="704"/>
      <c r="B11" s="704" t="e">
        <f>CONCATENATE(#REF!," ",#REF!)</f>
        <v>#REF!</v>
      </c>
      <c r="C11" s="704" t="e">
        <f t="shared" si="0"/>
        <v>#REF!</v>
      </c>
      <c r="D11" s="704" t="str">
        <f t="shared" si="1"/>
        <v>ARE United Arab Emirates</v>
      </c>
      <c r="E11" s="704" t="str">
        <f t="shared" si="2"/>
        <v>ARE</v>
      </c>
      <c r="F11" s="704" t="str">
        <f t="shared" si="3"/>
        <v>United Arab Emirates</v>
      </c>
      <c r="G11" s="704"/>
      <c r="H11" s="704"/>
      <c r="I11" s="704" t="str">
        <f t="shared" si="4"/>
        <v/>
      </c>
      <c r="J11" s="715" t="str">
        <f t="shared" si="5"/>
        <v>ARE United Arab Emirates</v>
      </c>
      <c r="K11" s="715" t="s">
        <v>1202</v>
      </c>
      <c r="L11" s="715" t="s">
        <v>1204</v>
      </c>
    </row>
    <row r="12" spans="1:15">
      <c r="A12" s="704"/>
      <c r="B12" s="704" t="e">
        <f>CONCATENATE(#REF!," ",#REF!)</f>
        <v>#REF!</v>
      </c>
      <c r="C12" s="704" t="e">
        <f t="shared" si="0"/>
        <v>#REF!</v>
      </c>
      <c r="D12" s="704" t="str">
        <f t="shared" si="1"/>
        <v>ARG Argentina</v>
      </c>
      <c r="E12" s="704" t="str">
        <f t="shared" si="2"/>
        <v>ARG</v>
      </c>
      <c r="F12" s="704" t="str">
        <f t="shared" si="3"/>
        <v>Argentina</v>
      </c>
      <c r="G12" s="704"/>
      <c r="H12" s="704"/>
      <c r="I12" s="704" t="str">
        <f t="shared" si="4"/>
        <v/>
      </c>
      <c r="J12" s="715" t="str">
        <f t="shared" si="5"/>
        <v>ARG Argentina</v>
      </c>
      <c r="K12" s="715" t="s">
        <v>1166</v>
      </c>
      <c r="L12" s="715" t="s">
        <v>1168</v>
      </c>
    </row>
    <row r="13" spans="1:15">
      <c r="A13" s="704"/>
      <c r="B13" s="704" t="e">
        <f>CONCATENATE(#REF!," ",#REF!)</f>
        <v>#REF!</v>
      </c>
      <c r="C13" s="704"/>
      <c r="D13" s="704" t="str">
        <f t="shared" si="1"/>
        <v>ARM Armenia</v>
      </c>
      <c r="E13" s="704" t="str">
        <f t="shared" si="2"/>
        <v>ARM</v>
      </c>
      <c r="F13" s="704" t="str">
        <f t="shared" si="3"/>
        <v>Armenia</v>
      </c>
      <c r="G13" s="704"/>
      <c r="H13" s="704"/>
      <c r="I13" s="704" t="str">
        <f t="shared" si="4"/>
        <v/>
      </c>
      <c r="J13" s="715" t="str">
        <f t="shared" si="5"/>
        <v>ARM Armenia</v>
      </c>
      <c r="K13" s="715" t="s">
        <v>1182</v>
      </c>
      <c r="L13" s="715" t="s">
        <v>1184</v>
      </c>
    </row>
    <row r="14" spans="1:15">
      <c r="A14" s="704"/>
      <c r="B14" s="704"/>
      <c r="C14" s="704"/>
      <c r="D14" s="704" t="str">
        <f t="shared" si="1"/>
        <v>ASM American Samoa</v>
      </c>
      <c r="E14" s="704" t="str">
        <f t="shared" si="2"/>
        <v>ASM</v>
      </c>
      <c r="F14" s="704" t="str">
        <f t="shared" si="3"/>
        <v>American Samoa</v>
      </c>
      <c r="G14" s="704"/>
      <c r="H14" s="704"/>
      <c r="I14" s="704" t="str">
        <f t="shared" si="4"/>
        <v/>
      </c>
      <c r="J14" s="715" t="str">
        <f t="shared" si="5"/>
        <v>ASM American Samoa</v>
      </c>
      <c r="K14" s="715" t="s">
        <v>1162</v>
      </c>
      <c r="L14" s="715" t="s">
        <v>1164</v>
      </c>
    </row>
    <row r="15" spans="1:15">
      <c r="A15" s="704"/>
      <c r="B15" s="704" t="e">
        <f>CONCATENATE(#REF!," ",#REF!)</f>
        <v>#REF!</v>
      </c>
      <c r="C15" s="704"/>
      <c r="D15" s="704" t="str">
        <f t="shared" si="1"/>
        <v>ATA Antarctica</v>
      </c>
      <c r="E15" s="704" t="str">
        <f t="shared" si="2"/>
        <v>ATA</v>
      </c>
      <c r="F15" s="704" t="str">
        <f t="shared" si="3"/>
        <v>Antarctica</v>
      </c>
      <c r="G15" s="704"/>
      <c r="H15" s="704"/>
      <c r="I15" s="704" t="str">
        <f t="shared" si="4"/>
        <v/>
      </c>
      <c r="J15" s="715" t="str">
        <f t="shared" si="5"/>
        <v>ATA Antarctica</v>
      </c>
      <c r="K15" s="715" t="s">
        <v>1170</v>
      </c>
      <c r="L15" s="715" t="s">
        <v>1172</v>
      </c>
    </row>
    <row r="16" spans="1:15">
      <c r="A16" s="704"/>
      <c r="B16" s="704" t="e">
        <f>CONCATENATE(#REF!," ",#REF!)</f>
        <v>#REF!</v>
      </c>
      <c r="C16" s="704"/>
      <c r="D16" s="704" t="str">
        <f t="shared" si="1"/>
        <v>ATF French Southern Territories</v>
      </c>
      <c r="E16" s="704" t="str">
        <f t="shared" si="2"/>
        <v>ATF</v>
      </c>
      <c r="F16" s="704" t="str">
        <f t="shared" si="3"/>
        <v>French Southern Territories</v>
      </c>
      <c r="G16" s="704"/>
      <c r="H16" s="704"/>
      <c r="I16" s="704" t="str">
        <f t="shared" si="4"/>
        <v/>
      </c>
      <c r="J16" s="715" t="str">
        <f t="shared" si="5"/>
        <v>ATF French Southern Territories</v>
      </c>
      <c r="K16" s="715" t="s">
        <v>310</v>
      </c>
      <c r="L16" s="715" t="s">
        <v>312</v>
      </c>
    </row>
    <row r="17" spans="1:15">
      <c r="A17" s="704"/>
      <c r="B17" s="704"/>
      <c r="C17" s="704"/>
      <c r="D17" s="704" t="str">
        <f t="shared" si="1"/>
        <v>ATG Antigua and Barbuda</v>
      </c>
      <c r="E17" s="704" t="str">
        <f t="shared" si="2"/>
        <v>ATG</v>
      </c>
      <c r="F17" s="704" t="str">
        <f t="shared" si="3"/>
        <v>Antigua and Barbuda</v>
      </c>
      <c r="G17" s="704"/>
      <c r="H17" s="704"/>
      <c r="I17" s="704" t="str">
        <f t="shared" si="4"/>
        <v/>
      </c>
      <c r="J17" s="715" t="str">
        <f t="shared" si="5"/>
        <v>ATG Antigua and Barbuda</v>
      </c>
      <c r="K17" s="715" t="s">
        <v>1194</v>
      </c>
      <c r="L17" s="715" t="s">
        <v>1196</v>
      </c>
      <c r="O17" t="e">
        <f>IF(C17=$K$13,VLOOKUP($G3,'Annex 5'!A3:B12,2,FALSE),IF(C17=$I$15,VLOOKUP($G17,'Annex 5'!$J$2:$K$248,2,FALSE)))</f>
        <v>#N/A</v>
      </c>
    </row>
    <row r="18" spans="1:15">
      <c r="A18" s="704"/>
      <c r="B18" s="704" t="e">
        <f>CONCATENATE(#REF!," ",#REF!)</f>
        <v>#REF!</v>
      </c>
      <c r="C18" s="704"/>
      <c r="D18" s="704" t="str">
        <f t="shared" si="1"/>
        <v>AUS Australia</v>
      </c>
      <c r="E18" s="704" t="str">
        <f t="shared" si="2"/>
        <v>AUS</v>
      </c>
      <c r="F18" s="704" t="str">
        <f t="shared" si="3"/>
        <v>Australia</v>
      </c>
      <c r="G18" s="704"/>
      <c r="H18" s="704"/>
      <c r="I18" s="704" t="str">
        <f t="shared" si="4"/>
        <v/>
      </c>
      <c r="J18" s="715" t="str">
        <f t="shared" si="5"/>
        <v>AUS Australia</v>
      </c>
      <c r="K18" s="715" t="s">
        <v>1154</v>
      </c>
      <c r="L18" s="715" t="s">
        <v>1156</v>
      </c>
    </row>
    <row r="19" spans="1:15">
      <c r="A19" s="704"/>
      <c r="B19" s="704"/>
      <c r="C19" s="704"/>
      <c r="D19" s="704" t="str">
        <f t="shared" si="1"/>
        <v>AUT Austria</v>
      </c>
      <c r="E19" s="704" t="str">
        <f t="shared" si="2"/>
        <v>AUT</v>
      </c>
      <c r="F19" s="704" t="str">
        <f t="shared" si="3"/>
        <v>Austria</v>
      </c>
      <c r="G19" s="704"/>
      <c r="H19" s="704"/>
      <c r="I19" s="704" t="str">
        <f t="shared" si="4"/>
        <v/>
      </c>
      <c r="J19" s="715" t="str">
        <f t="shared" si="5"/>
        <v>AUT Austria</v>
      </c>
      <c r="K19" s="715" t="s">
        <v>1158</v>
      </c>
      <c r="L19" s="715" t="s">
        <v>1160</v>
      </c>
    </row>
    <row r="20" spans="1:15">
      <c r="A20" s="704"/>
      <c r="B20" s="704"/>
      <c r="C20" s="704"/>
      <c r="D20" s="704" t="str">
        <f t="shared" si="1"/>
        <v>AZE Azerbaijan</v>
      </c>
      <c r="E20" s="704" t="str">
        <f t="shared" si="2"/>
        <v>AZE</v>
      </c>
      <c r="F20" s="704" t="str">
        <f t="shared" si="3"/>
        <v>Azerbaijan</v>
      </c>
      <c r="G20" s="704"/>
      <c r="H20" s="704"/>
      <c r="I20" s="704" t="str">
        <f t="shared" si="4"/>
        <v/>
      </c>
      <c r="J20" s="715" t="str">
        <f t="shared" si="5"/>
        <v>AZE Azerbaijan</v>
      </c>
      <c r="K20" s="715" t="s">
        <v>1146</v>
      </c>
      <c r="L20" s="715" t="s">
        <v>1148</v>
      </c>
    </row>
    <row r="21" spans="1:15" ht="14.1" customHeight="1">
      <c r="A21" s="704"/>
      <c r="B21" s="704"/>
      <c r="C21" s="704"/>
      <c r="D21" s="704" t="str">
        <f t="shared" si="1"/>
        <v>BDI Burundi</v>
      </c>
      <c r="E21" s="704" t="str">
        <f t="shared" si="2"/>
        <v>BDI</v>
      </c>
      <c r="F21" s="704" t="str">
        <f t="shared" si="3"/>
        <v>Burundi</v>
      </c>
      <c r="G21" s="704"/>
      <c r="H21" s="704"/>
      <c r="I21" s="704" t="str">
        <f t="shared" si="4"/>
        <v/>
      </c>
      <c r="J21" s="715" t="str">
        <f t="shared" si="5"/>
        <v>BDI Burundi</v>
      </c>
      <c r="K21" s="715" t="s">
        <v>1114</v>
      </c>
      <c r="L21" s="715" t="s">
        <v>1116</v>
      </c>
    </row>
    <row r="22" spans="1:15">
      <c r="A22" s="704"/>
      <c r="B22" s="704"/>
      <c r="C22" s="704"/>
      <c r="D22" s="704" t="str">
        <f t="shared" si="1"/>
        <v>BEL Belgium</v>
      </c>
      <c r="E22" s="704" t="str">
        <f t="shared" si="2"/>
        <v>BEL</v>
      </c>
      <c r="F22" s="704" t="str">
        <f t="shared" si="3"/>
        <v>Belgium</v>
      </c>
      <c r="G22" s="704"/>
      <c r="H22" s="704" t="e">
        <f>CONCATENATE(#REF!," ",#REF!)</f>
        <v>#REF!</v>
      </c>
      <c r="I22" s="704" t="e">
        <f t="shared" si="4"/>
        <v>#REF!</v>
      </c>
      <c r="J22" s="715" t="str">
        <f t="shared" si="5"/>
        <v>BEL Belgium</v>
      </c>
      <c r="K22" s="715" t="s">
        <v>1130</v>
      </c>
      <c r="L22" s="715" t="s">
        <v>1132</v>
      </c>
    </row>
    <row r="23" spans="1:15">
      <c r="A23" s="704"/>
      <c r="B23" s="704"/>
      <c r="C23" s="704"/>
      <c r="D23" s="704" t="str">
        <f t="shared" si="1"/>
        <v>BEN Benin</v>
      </c>
      <c r="E23" s="704" t="str">
        <f t="shared" si="2"/>
        <v>BEN</v>
      </c>
      <c r="F23" s="704" t="str">
        <f t="shared" si="3"/>
        <v>Benin</v>
      </c>
      <c r="G23" s="704"/>
      <c r="H23" s="704"/>
      <c r="I23" s="704" t="str">
        <f t="shared" si="4"/>
        <v/>
      </c>
      <c r="J23" s="715" t="str">
        <f t="shared" si="5"/>
        <v>BEN Benin</v>
      </c>
      <c r="K23" s="715" t="s">
        <v>1110</v>
      </c>
      <c r="L23" s="715" t="s">
        <v>1112</v>
      </c>
    </row>
    <row r="24" spans="1:15">
      <c r="A24" s="704"/>
      <c r="B24" s="704"/>
      <c r="C24" s="704"/>
      <c r="D24" s="704" t="str">
        <f t="shared" si="1"/>
        <v>BFA Burkina Faso</v>
      </c>
      <c r="E24" s="704" t="str">
        <f t="shared" si="2"/>
        <v>BFA</v>
      </c>
      <c r="F24" s="704" t="str">
        <f t="shared" si="3"/>
        <v>Burkina Faso</v>
      </c>
      <c r="G24" s="704"/>
      <c r="H24" s="704"/>
      <c r="I24" s="704" t="str">
        <f t="shared" si="4"/>
        <v/>
      </c>
      <c r="J24" s="715" t="str">
        <f t="shared" si="5"/>
        <v>BFA Burkina Faso</v>
      </c>
      <c r="K24" s="715" t="s">
        <v>1126</v>
      </c>
      <c r="L24" s="715" t="s">
        <v>1128</v>
      </c>
    </row>
    <row r="25" spans="1:15">
      <c r="A25" s="704"/>
      <c r="B25" s="704"/>
      <c r="C25" s="704"/>
      <c r="D25" s="704" t="str">
        <f t="shared" si="1"/>
        <v>BGD Bangladesh</v>
      </c>
      <c r="E25" s="704" t="str">
        <f t="shared" si="2"/>
        <v>BGD</v>
      </c>
      <c r="F25" s="704" t="str">
        <f t="shared" si="3"/>
        <v>Bangladesh</v>
      </c>
      <c r="G25" s="704"/>
      <c r="H25" s="704"/>
      <c r="I25" s="704" t="str">
        <f t="shared" si="4"/>
        <v/>
      </c>
      <c r="J25" s="715" t="str">
        <f t="shared" si="5"/>
        <v>BGD Bangladesh</v>
      </c>
      <c r="K25" s="715" t="s">
        <v>1134</v>
      </c>
      <c r="L25" s="715" t="s">
        <v>1136</v>
      </c>
    </row>
    <row r="26" spans="1:15">
      <c r="A26" s="704"/>
      <c r="B26" s="704"/>
      <c r="C26" s="704"/>
      <c r="D26" s="704" t="str">
        <f t="shared" si="1"/>
        <v>BGR Bulgaria</v>
      </c>
      <c r="E26" s="704" t="str">
        <f t="shared" si="2"/>
        <v>BGR</v>
      </c>
      <c r="F26" s="704" t="str">
        <f t="shared" si="3"/>
        <v>Bulgaria</v>
      </c>
      <c r="G26" s="704"/>
      <c r="H26" s="704"/>
      <c r="I26" s="704" t="str">
        <f t="shared" si="4"/>
        <v/>
      </c>
      <c r="J26" s="715" t="str">
        <f t="shared" si="5"/>
        <v>BGR Bulgaria</v>
      </c>
      <c r="K26" s="715" t="s">
        <v>1122</v>
      </c>
      <c r="L26" s="715" t="s">
        <v>1124</v>
      </c>
    </row>
    <row r="27" spans="1:15">
      <c r="A27" s="704"/>
      <c r="B27" s="704"/>
      <c r="C27" s="704"/>
      <c r="D27" s="704" t="str">
        <f t="shared" si="1"/>
        <v>BHR Bahrain</v>
      </c>
      <c r="E27" s="704" t="str">
        <f t="shared" si="2"/>
        <v>BHR</v>
      </c>
      <c r="F27" s="704" t="str">
        <f t="shared" si="3"/>
        <v>Bahrain</v>
      </c>
      <c r="G27" s="704"/>
      <c r="H27" s="704"/>
      <c r="I27" s="704" t="str">
        <f t="shared" si="4"/>
        <v/>
      </c>
      <c r="J27" s="715" t="str">
        <f t="shared" si="5"/>
        <v>BHR Bahrain</v>
      </c>
      <c r="K27" s="715" t="s">
        <v>1118</v>
      </c>
      <c r="L27" s="715" t="s">
        <v>1120</v>
      </c>
    </row>
    <row r="28" spans="1:15">
      <c r="A28" s="704"/>
      <c r="B28" s="704"/>
      <c r="C28" s="704"/>
      <c r="D28" s="704" t="str">
        <f t="shared" si="1"/>
        <v>BHS Bahamas</v>
      </c>
      <c r="E28" s="704" t="str">
        <f t="shared" si="2"/>
        <v>BHS</v>
      </c>
      <c r="F28" s="704" t="str">
        <f t="shared" si="3"/>
        <v>Bahamas</v>
      </c>
      <c r="G28" s="704"/>
      <c r="H28" s="704"/>
      <c r="I28" s="704" t="str">
        <f t="shared" si="4"/>
        <v/>
      </c>
      <c r="J28" s="715" t="str">
        <f t="shared" si="5"/>
        <v>BHS Bahamas</v>
      </c>
      <c r="K28" s="715" t="s">
        <v>1086</v>
      </c>
      <c r="L28" s="715" t="s">
        <v>1088</v>
      </c>
    </row>
    <row r="29" spans="1:15">
      <c r="A29" s="704"/>
      <c r="B29" s="704"/>
      <c r="C29" s="704"/>
      <c r="D29" s="704" t="str">
        <f t="shared" si="1"/>
        <v>BIH Bosnia and Herzegovina</v>
      </c>
      <c r="E29" s="704" t="str">
        <f t="shared" si="2"/>
        <v>BIH</v>
      </c>
      <c r="F29" s="704" t="str">
        <f t="shared" si="3"/>
        <v>Bosnia and Herzegovina</v>
      </c>
      <c r="G29" s="704"/>
      <c r="H29" s="704"/>
      <c r="I29" s="704" t="str">
        <f t="shared" si="4"/>
        <v/>
      </c>
      <c r="J29" s="715" t="str">
        <f t="shared" si="5"/>
        <v>BIH Bosnia and Herzegovina</v>
      </c>
      <c r="K29" s="715" t="s">
        <v>1142</v>
      </c>
      <c r="L29" s="715" t="s">
        <v>1144</v>
      </c>
    </row>
    <row r="30" spans="1:15">
      <c r="A30" s="704"/>
      <c r="B30" s="704"/>
      <c r="C30" s="704"/>
      <c r="D30" s="704" t="str">
        <f t="shared" si="1"/>
        <v>BLM Saint Barthélemy</v>
      </c>
      <c r="E30" s="704" t="str">
        <f t="shared" si="2"/>
        <v>BLM</v>
      </c>
      <c r="F30" s="704" t="str">
        <f t="shared" si="3"/>
        <v>Saint Barthélemy</v>
      </c>
      <c r="G30" s="704"/>
      <c r="H30" s="704"/>
      <c r="I30" s="704" t="str">
        <f t="shared" si="4"/>
        <v/>
      </c>
      <c r="J30" s="715" t="str">
        <f t="shared" si="5"/>
        <v>BLM Saint Barthélemy</v>
      </c>
      <c r="K30" s="715" t="s">
        <v>1467</v>
      </c>
      <c r="L30" s="715" t="s">
        <v>1466</v>
      </c>
    </row>
    <row r="31" spans="1:15">
      <c r="A31" s="704"/>
      <c r="B31" s="704"/>
      <c r="C31" s="704"/>
      <c r="D31" s="704" t="str">
        <f t="shared" si="1"/>
        <v>BLR Belarus</v>
      </c>
      <c r="E31" s="704" t="str">
        <f t="shared" si="2"/>
        <v>BLR</v>
      </c>
      <c r="F31" s="704" t="str">
        <f t="shared" si="3"/>
        <v>Belarus</v>
      </c>
      <c r="G31" s="704"/>
      <c r="H31" s="704"/>
      <c r="I31" s="704" t="str">
        <f t="shared" si="4"/>
        <v/>
      </c>
      <c r="J31" s="715" t="str">
        <f t="shared" si="5"/>
        <v>BLR Belarus</v>
      </c>
      <c r="K31" s="715" t="s">
        <v>1070</v>
      </c>
      <c r="L31" s="715" t="s">
        <v>1072</v>
      </c>
    </row>
    <row r="32" spans="1:15">
      <c r="A32" s="704"/>
      <c r="B32" s="704"/>
      <c r="C32" s="704"/>
      <c r="D32" s="704" t="str">
        <f t="shared" si="1"/>
        <v>BLZ Belize</v>
      </c>
      <c r="E32" s="704" t="str">
        <f t="shared" si="2"/>
        <v>BLZ</v>
      </c>
      <c r="F32" s="704" t="str">
        <f t="shared" si="3"/>
        <v>Belize</v>
      </c>
      <c r="G32" s="704"/>
      <c r="H32" s="704"/>
      <c r="I32" s="704" t="str">
        <f t="shared" si="4"/>
        <v/>
      </c>
      <c r="J32" s="715" t="str">
        <f t="shared" si="5"/>
        <v>BLZ Belize</v>
      </c>
      <c r="K32" s="715" t="s">
        <v>1066</v>
      </c>
      <c r="L32" s="715" t="s">
        <v>1068</v>
      </c>
    </row>
    <row r="33" spans="1:12">
      <c r="A33" s="704"/>
      <c r="B33" s="704"/>
      <c r="C33" s="704"/>
      <c r="D33" s="704" t="str">
        <f t="shared" si="1"/>
        <v>BMU Bermuda</v>
      </c>
      <c r="E33" s="704" t="str">
        <f t="shared" si="2"/>
        <v>BMU</v>
      </c>
      <c r="F33" s="704" t="str">
        <f t="shared" si="3"/>
        <v>Bermuda</v>
      </c>
      <c r="G33" s="704"/>
      <c r="H33" s="704"/>
      <c r="I33" s="704" t="str">
        <f t="shared" si="4"/>
        <v/>
      </c>
      <c r="J33" s="715" t="str">
        <f t="shared" si="5"/>
        <v>BMU Bermuda</v>
      </c>
      <c r="K33" s="715" t="s">
        <v>1106</v>
      </c>
      <c r="L33" s="715" t="s">
        <v>1108</v>
      </c>
    </row>
    <row r="34" spans="1:12">
      <c r="A34" s="704"/>
      <c r="B34" s="704"/>
      <c r="C34" s="704"/>
      <c r="D34" s="704" t="str">
        <f t="shared" si="1"/>
        <v>BOL Bolivia, Plurinational State of</v>
      </c>
      <c r="E34" s="704" t="str">
        <f t="shared" si="2"/>
        <v>BOL</v>
      </c>
      <c r="F34" s="704" t="str">
        <f t="shared" si="3"/>
        <v>Bolivia, Plurinational State of</v>
      </c>
      <c r="G34" s="704"/>
      <c r="H34" s="704"/>
      <c r="I34" s="704" t="str">
        <f t="shared" si="4"/>
        <v/>
      </c>
      <c r="J34" s="715" t="str">
        <f t="shared" si="5"/>
        <v>BOL Bolivia, Plurinational State of</v>
      </c>
      <c r="K34" s="715" t="s">
        <v>1098</v>
      </c>
      <c r="L34" s="715" t="s">
        <v>1100</v>
      </c>
    </row>
    <row r="35" spans="1:12">
      <c r="A35" s="704"/>
      <c r="B35" s="704"/>
      <c r="C35" s="704"/>
      <c r="D35" s="704" t="str">
        <f t="shared" si="1"/>
        <v>BRA Brazil</v>
      </c>
      <c r="E35" s="704" t="str">
        <f t="shared" si="2"/>
        <v>BRA</v>
      </c>
      <c r="F35" s="704" t="str">
        <f t="shared" si="3"/>
        <v>Brazil</v>
      </c>
      <c r="G35" s="704"/>
      <c r="H35" s="704"/>
      <c r="I35" s="704" t="str">
        <f t="shared" si="4"/>
        <v/>
      </c>
      <c r="J35" s="715" t="str">
        <f t="shared" si="5"/>
        <v>BRA Brazil</v>
      </c>
      <c r="K35" s="715" t="s">
        <v>1090</v>
      </c>
      <c r="L35" s="715" t="s">
        <v>1092</v>
      </c>
    </row>
    <row r="36" spans="1:12">
      <c r="A36" s="704"/>
      <c r="B36" s="704"/>
      <c r="C36" s="704"/>
      <c r="D36" s="704" t="str">
        <f t="shared" si="1"/>
        <v>BRB Barbados</v>
      </c>
      <c r="E36" s="704" t="str">
        <f t="shared" si="2"/>
        <v>BRB</v>
      </c>
      <c r="F36" s="704" t="str">
        <f t="shared" si="3"/>
        <v>Barbados</v>
      </c>
      <c r="G36" s="704"/>
      <c r="H36" s="704"/>
      <c r="I36" s="704" t="str">
        <f t="shared" si="4"/>
        <v/>
      </c>
      <c r="J36" s="715" t="str">
        <f t="shared" si="5"/>
        <v>BRB Barbados</v>
      </c>
      <c r="K36" s="715" t="s">
        <v>1138</v>
      </c>
      <c r="L36" s="715" t="s">
        <v>1140</v>
      </c>
    </row>
    <row r="37" spans="1:12">
      <c r="A37" s="704"/>
      <c r="B37" s="704"/>
      <c r="C37" s="704"/>
      <c r="D37" s="704" t="str">
        <f t="shared" si="1"/>
        <v>BRN Brunei Darussalam</v>
      </c>
      <c r="E37" s="704" t="str">
        <f t="shared" si="2"/>
        <v>BRN</v>
      </c>
      <c r="F37" s="704" t="str">
        <f t="shared" si="3"/>
        <v>Brunei Darussalam</v>
      </c>
      <c r="G37" s="704"/>
      <c r="H37" s="704"/>
      <c r="I37" s="704" t="str">
        <f t="shared" si="4"/>
        <v/>
      </c>
      <c r="J37" s="715" t="str">
        <f t="shared" si="5"/>
        <v>BRN Brunei Darussalam</v>
      </c>
      <c r="K37" s="715" t="s">
        <v>1102</v>
      </c>
      <c r="L37" s="715" t="s">
        <v>1104</v>
      </c>
    </row>
    <row r="38" spans="1:12">
      <c r="A38" s="704"/>
      <c r="B38" s="704"/>
      <c r="C38" s="704"/>
      <c r="D38" s="704" t="str">
        <f t="shared" si="1"/>
        <v>BTN Bhutan</v>
      </c>
      <c r="E38" s="704" t="str">
        <f t="shared" si="2"/>
        <v>BTN</v>
      </c>
      <c r="F38" s="704" t="str">
        <f t="shared" si="3"/>
        <v>Bhutan</v>
      </c>
      <c r="G38" s="704"/>
      <c r="H38" s="704"/>
      <c r="I38" s="704" t="str">
        <f t="shared" si="4"/>
        <v/>
      </c>
      <c r="J38" s="715" t="str">
        <f t="shared" si="5"/>
        <v>BTN Bhutan</v>
      </c>
      <c r="K38" s="715" t="s">
        <v>1082</v>
      </c>
      <c r="L38" s="715" t="s">
        <v>1084</v>
      </c>
    </row>
    <row r="39" spans="1:12">
      <c r="A39" s="704"/>
      <c r="B39" s="704"/>
      <c r="C39" s="704"/>
      <c r="D39" s="704" t="str">
        <f t="shared" si="1"/>
        <v>BVT Bouvet Island</v>
      </c>
      <c r="E39" s="704" t="str">
        <f t="shared" si="2"/>
        <v>BVT</v>
      </c>
      <c r="F39" s="704" t="str">
        <f t="shared" si="3"/>
        <v>Bouvet Island</v>
      </c>
      <c r="G39" s="704"/>
      <c r="H39" s="704"/>
      <c r="I39" s="704" t="str">
        <f t="shared" si="4"/>
        <v/>
      </c>
      <c r="J39" s="715" t="str">
        <f t="shared" si="5"/>
        <v>BVT Bouvet Island</v>
      </c>
      <c r="K39" s="715" t="s">
        <v>1078</v>
      </c>
      <c r="L39" s="715" t="s">
        <v>1080</v>
      </c>
    </row>
    <row r="40" spans="1:12">
      <c r="A40" s="704"/>
      <c r="B40" s="704"/>
      <c r="C40" s="704"/>
      <c r="D40" s="704" t="str">
        <f t="shared" si="1"/>
        <v>BWA Botswana</v>
      </c>
      <c r="E40" s="704" t="str">
        <f t="shared" si="2"/>
        <v>BWA</v>
      </c>
      <c r="F40" s="704" t="str">
        <f t="shared" si="3"/>
        <v>Botswana</v>
      </c>
      <c r="G40" s="704"/>
      <c r="H40" s="704"/>
      <c r="I40" s="704" t="str">
        <f t="shared" si="4"/>
        <v/>
      </c>
      <c r="J40" s="715" t="str">
        <f t="shared" si="5"/>
        <v>BWA Botswana</v>
      </c>
      <c r="K40" s="715" t="s">
        <v>1074</v>
      </c>
      <c r="L40" s="715" t="s">
        <v>1076</v>
      </c>
    </row>
    <row r="41" spans="1:12">
      <c r="A41" s="704"/>
      <c r="B41" s="704"/>
      <c r="C41" s="704"/>
      <c r="D41" s="704" t="str">
        <f t="shared" si="1"/>
        <v>CAF Central African Republic</v>
      </c>
      <c r="E41" s="704" t="str">
        <f t="shared" si="2"/>
        <v>CAF</v>
      </c>
      <c r="F41" s="704" t="str">
        <f t="shared" si="3"/>
        <v>Central African Republic</v>
      </c>
      <c r="G41" s="704"/>
      <c r="H41" s="704"/>
      <c r="I41" s="704" t="str">
        <f t="shared" si="4"/>
        <v/>
      </c>
      <c r="J41" s="715" t="str">
        <f t="shared" si="5"/>
        <v>CAF Central African Republic</v>
      </c>
      <c r="K41" s="715" t="s">
        <v>1050</v>
      </c>
      <c r="L41" s="715" t="s">
        <v>1052</v>
      </c>
    </row>
    <row r="42" spans="1:12">
      <c r="A42" s="704"/>
      <c r="B42" s="704"/>
      <c r="C42" s="704"/>
      <c r="D42" s="704" t="str">
        <f t="shared" si="1"/>
        <v>CAN Canada</v>
      </c>
      <c r="E42" s="704" t="str">
        <f t="shared" si="2"/>
        <v>CAN</v>
      </c>
      <c r="F42" s="704" t="str">
        <f t="shared" si="3"/>
        <v>Canada</v>
      </c>
      <c r="G42" s="704"/>
      <c r="H42" s="704"/>
      <c r="I42" s="704" t="str">
        <f t="shared" si="4"/>
        <v/>
      </c>
      <c r="J42" s="715" t="str">
        <f t="shared" si="5"/>
        <v>CAN Canada</v>
      </c>
      <c r="K42" s="715" t="s">
        <v>1062</v>
      </c>
      <c r="L42" s="715" t="s">
        <v>1064</v>
      </c>
    </row>
    <row r="43" spans="1:12">
      <c r="A43" s="704"/>
      <c r="B43" s="704"/>
      <c r="C43" s="704"/>
      <c r="D43" s="704" t="str">
        <f t="shared" si="1"/>
        <v>CCK Cocos (Keeling) Islands</v>
      </c>
      <c r="E43" s="704" t="str">
        <f t="shared" si="2"/>
        <v>CCK</v>
      </c>
      <c r="F43" s="704" t="str">
        <f t="shared" si="3"/>
        <v>Cocos (Keeling) Islands</v>
      </c>
      <c r="G43" s="704"/>
      <c r="H43" s="704"/>
      <c r="I43" s="704" t="str">
        <f t="shared" si="4"/>
        <v/>
      </c>
      <c r="J43" s="715" t="str">
        <f t="shared" si="5"/>
        <v>CCK Cocos (Keeling) Islands</v>
      </c>
      <c r="K43" s="715" t="s">
        <v>1058</v>
      </c>
      <c r="L43" s="715" t="s">
        <v>1060</v>
      </c>
    </row>
    <row r="44" spans="1:12">
      <c r="A44" s="704"/>
      <c r="B44" s="704"/>
      <c r="C44" s="704"/>
      <c r="D44" s="704" t="str">
        <f t="shared" si="1"/>
        <v>CHE Switzerland</v>
      </c>
      <c r="E44" s="704" t="str">
        <f t="shared" si="2"/>
        <v>CHE</v>
      </c>
      <c r="F44" s="704" t="str">
        <f t="shared" si="3"/>
        <v>Switzerland</v>
      </c>
      <c r="G44" s="704"/>
      <c r="H44" s="704"/>
      <c r="I44" s="704" t="str">
        <f t="shared" si="4"/>
        <v/>
      </c>
      <c r="J44" s="715" t="str">
        <f t="shared" si="5"/>
        <v>CHE Switzerland</v>
      </c>
      <c r="K44" s="715" t="s">
        <v>1042</v>
      </c>
      <c r="L44" s="715" t="s">
        <v>1044</v>
      </c>
    </row>
    <row r="45" spans="1:12">
      <c r="A45" s="704"/>
      <c r="B45" s="704"/>
      <c r="C45" s="704"/>
      <c r="D45" s="704" t="str">
        <f t="shared" si="1"/>
        <v>CHL Chile</v>
      </c>
      <c r="E45" s="704" t="str">
        <f t="shared" si="2"/>
        <v>CHL</v>
      </c>
      <c r="F45" s="704" t="str">
        <f t="shared" si="3"/>
        <v>Chile</v>
      </c>
      <c r="G45" s="704"/>
      <c r="H45" s="704"/>
      <c r="I45" s="704" t="str">
        <f t="shared" si="4"/>
        <v/>
      </c>
      <c r="J45" s="715" t="str">
        <f t="shared" si="5"/>
        <v>CHL Chile</v>
      </c>
      <c r="K45" s="715" t="s">
        <v>1030</v>
      </c>
      <c r="L45" s="715" t="s">
        <v>1032</v>
      </c>
    </row>
    <row r="46" spans="1:12">
      <c r="A46" s="704"/>
      <c r="B46" s="704"/>
      <c r="C46" s="704"/>
      <c r="D46" s="704" t="str">
        <f t="shared" si="1"/>
        <v>CHN China</v>
      </c>
      <c r="E46" s="704" t="str">
        <f t="shared" si="2"/>
        <v>CHN</v>
      </c>
      <c r="F46" s="704" t="str">
        <f t="shared" si="3"/>
        <v>China</v>
      </c>
      <c r="G46" s="704"/>
      <c r="H46" s="704"/>
      <c r="I46" s="704" t="str">
        <f t="shared" si="4"/>
        <v/>
      </c>
      <c r="J46" s="715" t="str">
        <f t="shared" si="5"/>
        <v>CHN China</v>
      </c>
      <c r="K46" s="715" t="s">
        <v>1022</v>
      </c>
      <c r="L46" s="715" t="s">
        <v>1024</v>
      </c>
    </row>
    <row r="47" spans="1:12">
      <c r="A47" s="704"/>
      <c r="B47" s="704"/>
      <c r="C47" s="704"/>
      <c r="D47" s="704" t="str">
        <f t="shared" si="1"/>
        <v>CIV Côte d'Ivoire</v>
      </c>
      <c r="E47" s="704" t="str">
        <f t="shared" si="2"/>
        <v>CIV</v>
      </c>
      <c r="F47" s="704" t="str">
        <f t="shared" si="3"/>
        <v>Côte d'Ivoire</v>
      </c>
      <c r="G47" s="704"/>
      <c r="H47" s="704"/>
      <c r="I47" s="704" t="str">
        <f t="shared" si="4"/>
        <v/>
      </c>
      <c r="J47" s="715" t="str">
        <f t="shared" si="5"/>
        <v>CIV Côte d'Ivoire</v>
      </c>
      <c r="K47" s="715" t="s">
        <v>1038</v>
      </c>
      <c r="L47" s="715" t="s">
        <v>1040</v>
      </c>
    </row>
    <row r="48" spans="1:12">
      <c r="A48" s="704"/>
      <c r="B48" s="704"/>
      <c r="C48" s="704"/>
      <c r="D48" s="704" t="str">
        <f t="shared" si="1"/>
        <v>CMR Cameroon</v>
      </c>
      <c r="E48" s="704" t="str">
        <f t="shared" si="2"/>
        <v>CMR</v>
      </c>
      <c r="F48" s="704" t="str">
        <f t="shared" si="3"/>
        <v>Cameroon</v>
      </c>
      <c r="G48" s="704"/>
      <c r="H48" s="704"/>
      <c r="I48" s="704" t="str">
        <f t="shared" si="4"/>
        <v/>
      </c>
      <c r="J48" s="715" t="str">
        <f t="shared" si="5"/>
        <v>CMR Cameroon</v>
      </c>
      <c r="K48" s="715" t="s">
        <v>1026</v>
      </c>
      <c r="L48" s="715" t="s">
        <v>1028</v>
      </c>
    </row>
    <row r="49" spans="1:12">
      <c r="A49" s="704"/>
      <c r="B49" s="704"/>
      <c r="C49" s="704"/>
      <c r="D49" s="704" t="str">
        <f t="shared" si="1"/>
        <v>COD Congo, the Democratic Republic of the</v>
      </c>
      <c r="E49" s="704" t="str">
        <f t="shared" si="2"/>
        <v>COD</v>
      </c>
      <c r="F49" s="704" t="str">
        <f t="shared" si="3"/>
        <v>Congo, the Democratic Republic of the</v>
      </c>
      <c r="G49" s="704"/>
      <c r="H49" s="704"/>
      <c r="I49" s="704" t="str">
        <f t="shared" si="4"/>
        <v/>
      </c>
      <c r="J49" s="715" t="str">
        <f t="shared" si="5"/>
        <v>COD Congo, the Democratic Republic of the</v>
      </c>
      <c r="K49" s="715" t="s">
        <v>1054</v>
      </c>
      <c r="L49" s="715" t="s">
        <v>1056</v>
      </c>
    </row>
    <row r="50" spans="1:12">
      <c r="A50" s="704"/>
      <c r="B50" s="704"/>
      <c r="C50" s="704"/>
      <c r="D50" s="704" t="str">
        <f t="shared" si="1"/>
        <v>COG Congo</v>
      </c>
      <c r="E50" s="704" t="str">
        <f t="shared" si="2"/>
        <v>COG</v>
      </c>
      <c r="F50" s="704" t="str">
        <f t="shared" si="3"/>
        <v>Congo</v>
      </c>
      <c r="G50" s="704"/>
      <c r="H50" s="704"/>
      <c r="I50" s="704" t="str">
        <f t="shared" si="4"/>
        <v/>
      </c>
      <c r="J50" s="715" t="str">
        <f t="shared" si="5"/>
        <v>COG Congo</v>
      </c>
      <c r="K50" s="715" t="s">
        <v>1046</v>
      </c>
      <c r="L50" s="715" t="s">
        <v>1048</v>
      </c>
    </row>
    <row r="51" spans="1:12">
      <c r="A51" s="704"/>
      <c r="B51" s="704"/>
      <c r="C51" s="704"/>
      <c r="D51" s="704" t="str">
        <f t="shared" si="1"/>
        <v>COK Cook Islands</v>
      </c>
      <c r="E51" s="704" t="str">
        <f t="shared" si="2"/>
        <v>COK</v>
      </c>
      <c r="F51" s="704" t="str">
        <f t="shared" si="3"/>
        <v>Cook Islands</v>
      </c>
      <c r="G51" s="704"/>
      <c r="H51" s="704"/>
      <c r="I51" s="704" t="str">
        <f t="shared" si="4"/>
        <v/>
      </c>
      <c r="J51" s="715" t="str">
        <f t="shared" si="5"/>
        <v>COK Cook Islands</v>
      </c>
      <c r="K51" s="715" t="s">
        <v>1034</v>
      </c>
      <c r="L51" s="715" t="s">
        <v>1036</v>
      </c>
    </row>
    <row r="52" spans="1:12">
      <c r="A52" s="704"/>
      <c r="B52" s="704"/>
      <c r="C52" s="704"/>
      <c r="D52" s="704" t="str">
        <f t="shared" si="1"/>
        <v>COL Colombia</v>
      </c>
      <c r="E52" s="704" t="str">
        <f t="shared" si="2"/>
        <v>COL</v>
      </c>
      <c r="F52" s="704" t="str">
        <f t="shared" si="3"/>
        <v>Colombia</v>
      </c>
      <c r="G52" s="704"/>
      <c r="H52" s="704"/>
      <c r="I52" s="704" t="str">
        <f t="shared" si="4"/>
        <v/>
      </c>
      <c r="J52" s="715" t="str">
        <f t="shared" si="5"/>
        <v>COL Colombia</v>
      </c>
      <c r="K52" s="715" t="s">
        <v>1018</v>
      </c>
      <c r="L52" s="715" t="s">
        <v>1020</v>
      </c>
    </row>
    <row r="53" spans="1:12">
      <c r="A53" s="704"/>
      <c r="B53" s="704"/>
      <c r="C53" s="704"/>
      <c r="D53" s="704" t="str">
        <f t="shared" si="1"/>
        <v>COM Comoros</v>
      </c>
      <c r="E53" s="704" t="str">
        <f t="shared" si="2"/>
        <v>COM</v>
      </c>
      <c r="F53" s="704" t="str">
        <f t="shared" si="3"/>
        <v>Comoros</v>
      </c>
      <c r="G53" s="704"/>
      <c r="H53" s="704"/>
      <c r="I53" s="704" t="str">
        <f t="shared" si="4"/>
        <v/>
      </c>
      <c r="J53" s="715" t="str">
        <f t="shared" si="5"/>
        <v>COM Comoros</v>
      </c>
      <c r="K53" s="715" t="s">
        <v>730</v>
      </c>
      <c r="L53" s="715" t="s">
        <v>732</v>
      </c>
    </row>
    <row r="54" spans="1:12">
      <c r="A54" s="704"/>
      <c r="B54" s="704"/>
      <c r="C54" s="704"/>
      <c r="D54" s="704" t="str">
        <f t="shared" si="1"/>
        <v>CPV Cape Verde</v>
      </c>
      <c r="E54" s="704" t="str">
        <f t="shared" si="2"/>
        <v>CPV</v>
      </c>
      <c r="F54" s="704" t="str">
        <f t="shared" si="3"/>
        <v>Cape Verde</v>
      </c>
      <c r="G54" s="704"/>
      <c r="H54" s="704"/>
      <c r="I54" s="704" t="str">
        <f t="shared" si="4"/>
        <v/>
      </c>
      <c r="J54" s="715" t="str">
        <f t="shared" si="5"/>
        <v>CPV Cape Verde</v>
      </c>
      <c r="K54" s="715" t="s">
        <v>998</v>
      </c>
      <c r="L54" s="715" t="s">
        <v>1468</v>
      </c>
    </row>
    <row r="55" spans="1:12">
      <c r="A55" s="704"/>
      <c r="B55" s="704"/>
      <c r="C55" s="704"/>
      <c r="D55" s="704" t="str">
        <f t="shared" si="1"/>
        <v>CRI Costa Rica</v>
      </c>
      <c r="E55" s="704" t="str">
        <f t="shared" si="2"/>
        <v>CRI</v>
      </c>
      <c r="F55" s="704" t="str">
        <f t="shared" si="3"/>
        <v>Costa Rica</v>
      </c>
      <c r="G55" s="704"/>
      <c r="H55" s="704"/>
      <c r="I55" s="704" t="str">
        <f t="shared" si="4"/>
        <v/>
      </c>
      <c r="J55" s="715" t="str">
        <f t="shared" si="5"/>
        <v>CRI Costa Rica</v>
      </c>
      <c r="K55" s="715" t="s">
        <v>1014</v>
      </c>
      <c r="L55" s="715" t="s">
        <v>1016</v>
      </c>
    </row>
    <row r="56" spans="1:12">
      <c r="A56" s="704"/>
      <c r="B56" s="704"/>
      <c r="C56" s="704"/>
      <c r="D56" s="704" t="str">
        <f t="shared" si="1"/>
        <v>CUB Cuba</v>
      </c>
      <c r="E56" s="704" t="str">
        <f t="shared" si="2"/>
        <v>CUB</v>
      </c>
      <c r="F56" s="704" t="str">
        <f t="shared" si="3"/>
        <v>Cuba</v>
      </c>
      <c r="G56" s="704"/>
      <c r="H56" s="704"/>
      <c r="I56" s="704" t="str">
        <f t="shared" si="4"/>
        <v/>
      </c>
      <c r="J56" s="715" t="str">
        <f t="shared" si="5"/>
        <v>CUB Cuba</v>
      </c>
      <c r="K56" s="715" t="s">
        <v>1002</v>
      </c>
      <c r="L56" s="715" t="s">
        <v>1004</v>
      </c>
    </row>
    <row r="57" spans="1:12">
      <c r="A57" s="704"/>
      <c r="B57" s="704"/>
      <c r="C57" s="704"/>
      <c r="D57" s="704" t="str">
        <f t="shared" si="1"/>
        <v>CXR Christmas Island</v>
      </c>
      <c r="E57" s="704" t="str">
        <f t="shared" si="2"/>
        <v>CXR</v>
      </c>
      <c r="F57" s="704" t="str">
        <f t="shared" si="3"/>
        <v>Christmas Island</v>
      </c>
      <c r="G57" s="704"/>
      <c r="H57" s="704"/>
      <c r="I57" s="704" t="str">
        <f t="shared" si="4"/>
        <v/>
      </c>
      <c r="J57" s="715" t="str">
        <f t="shared" si="5"/>
        <v>CXR Christmas Island</v>
      </c>
      <c r="K57" s="715" t="s">
        <v>990</v>
      </c>
      <c r="L57" s="715" t="s">
        <v>1469</v>
      </c>
    </row>
    <row r="58" spans="1:12">
      <c r="A58" s="704"/>
      <c r="B58" s="704"/>
      <c r="C58" s="704"/>
      <c r="D58" s="704" t="str">
        <f t="shared" si="1"/>
        <v>CYM Cayman Islands</v>
      </c>
      <c r="E58" s="704" t="str">
        <f t="shared" si="2"/>
        <v>CYM</v>
      </c>
      <c r="F58" s="704" t="str">
        <f t="shared" si="3"/>
        <v>Cayman Islands</v>
      </c>
      <c r="G58" s="704"/>
      <c r="H58" s="704"/>
      <c r="I58" s="704" t="str">
        <f t="shared" si="4"/>
        <v/>
      </c>
      <c r="J58" s="715" t="str">
        <f t="shared" si="5"/>
        <v>CYM Cayman Islands</v>
      </c>
      <c r="K58" s="715" t="s">
        <v>710</v>
      </c>
      <c r="L58" s="715" t="s">
        <v>712</v>
      </c>
    </row>
    <row r="59" spans="1:12">
      <c r="A59" s="704"/>
      <c r="B59" s="704"/>
      <c r="C59" s="704"/>
      <c r="D59" s="704" t="str">
        <f t="shared" si="1"/>
        <v>CYP Cyprus</v>
      </c>
      <c r="E59" s="704" t="str">
        <f t="shared" si="2"/>
        <v>CYP</v>
      </c>
      <c r="F59" s="704" t="str">
        <f t="shared" si="3"/>
        <v>Cyprus</v>
      </c>
      <c r="G59" s="704"/>
      <c r="H59" s="704"/>
      <c r="I59" s="704" t="str">
        <f t="shared" si="4"/>
        <v/>
      </c>
      <c r="J59" s="715" t="str">
        <f t="shared" si="5"/>
        <v>CYP Cyprus</v>
      </c>
      <c r="K59" s="715" t="s">
        <v>986</v>
      </c>
      <c r="L59" s="715" t="s">
        <v>988</v>
      </c>
    </row>
    <row r="60" spans="1:12">
      <c r="A60" s="704"/>
      <c r="B60" s="704"/>
      <c r="C60" s="704"/>
      <c r="D60" s="704" t="str">
        <f t="shared" si="1"/>
        <v>CZE Czech Republic</v>
      </c>
      <c r="E60" s="704" t="str">
        <f t="shared" si="2"/>
        <v>CZE</v>
      </c>
      <c r="F60" s="704" t="str">
        <f t="shared" si="3"/>
        <v>Czech Republic</v>
      </c>
      <c r="G60" s="704"/>
      <c r="H60" s="704"/>
      <c r="I60" s="704" t="str">
        <f t="shared" si="4"/>
        <v/>
      </c>
      <c r="J60" s="715" t="str">
        <f t="shared" si="5"/>
        <v>CZE Czech Republic</v>
      </c>
      <c r="K60" s="715" t="s">
        <v>982</v>
      </c>
      <c r="L60" s="715" t="s">
        <v>984</v>
      </c>
    </row>
    <row r="61" spans="1:12">
      <c r="A61" s="704"/>
      <c r="B61" s="704"/>
      <c r="C61" s="704"/>
      <c r="D61" s="704" t="str">
        <f t="shared" si="1"/>
        <v>DEU Germany</v>
      </c>
      <c r="E61" s="704" t="str">
        <f t="shared" si="2"/>
        <v>DEU</v>
      </c>
      <c r="F61" s="704" t="str">
        <f t="shared" si="3"/>
        <v>Germany</v>
      </c>
      <c r="G61" s="704"/>
      <c r="H61" s="704"/>
      <c r="I61" s="704" t="str">
        <f t="shared" si="4"/>
        <v/>
      </c>
      <c r="J61" s="715" t="str">
        <f t="shared" si="5"/>
        <v>DEU Germany</v>
      </c>
      <c r="K61" s="715" t="s">
        <v>978</v>
      </c>
      <c r="L61" s="715" t="s">
        <v>980</v>
      </c>
    </row>
    <row r="62" spans="1:12">
      <c r="A62" s="704"/>
      <c r="B62" s="704"/>
      <c r="C62" s="704"/>
      <c r="D62" s="704" t="str">
        <f t="shared" si="1"/>
        <v>DJI Djibouti</v>
      </c>
      <c r="E62" s="704" t="str">
        <f t="shared" si="2"/>
        <v>DJI</v>
      </c>
      <c r="F62" s="704" t="str">
        <f t="shared" si="3"/>
        <v>Djibouti</v>
      </c>
      <c r="G62" s="704"/>
      <c r="H62" s="704"/>
      <c r="I62" s="704" t="str">
        <f t="shared" si="4"/>
        <v/>
      </c>
      <c r="J62" s="715" t="str">
        <f t="shared" si="5"/>
        <v>DJI Djibouti</v>
      </c>
      <c r="K62" s="715" t="s">
        <v>974</v>
      </c>
      <c r="L62" s="715" t="s">
        <v>976</v>
      </c>
    </row>
    <row r="63" spans="1:12">
      <c r="A63" s="704"/>
      <c r="B63" s="704"/>
      <c r="C63" s="704"/>
      <c r="D63" s="704" t="str">
        <f t="shared" si="1"/>
        <v>DMA Dominica</v>
      </c>
      <c r="E63" s="704" t="str">
        <f t="shared" si="2"/>
        <v>DMA</v>
      </c>
      <c r="F63" s="704" t="str">
        <f t="shared" si="3"/>
        <v>Dominica</v>
      </c>
      <c r="G63" s="704"/>
      <c r="H63" s="704"/>
      <c r="I63" s="704" t="str">
        <f t="shared" si="4"/>
        <v/>
      </c>
      <c r="J63" s="715" t="str">
        <f t="shared" si="5"/>
        <v>DMA Dominica</v>
      </c>
      <c r="K63" s="715" t="s">
        <v>966</v>
      </c>
      <c r="L63" s="715" t="s">
        <v>968</v>
      </c>
    </row>
    <row r="64" spans="1:12">
      <c r="A64" s="704"/>
      <c r="B64" s="704"/>
      <c r="C64" s="704"/>
      <c r="D64" s="704" t="str">
        <f t="shared" si="1"/>
        <v>DNK Denmark</v>
      </c>
      <c r="E64" s="704" t="str">
        <f t="shared" si="2"/>
        <v>DNK</v>
      </c>
      <c r="F64" s="704" t="str">
        <f t="shared" si="3"/>
        <v>Denmark</v>
      </c>
      <c r="G64" s="704"/>
      <c r="H64" s="704"/>
      <c r="I64" s="704" t="str">
        <f t="shared" si="4"/>
        <v/>
      </c>
      <c r="J64" s="715" t="str">
        <f t="shared" si="5"/>
        <v>DNK Denmark</v>
      </c>
      <c r="K64" s="715" t="s">
        <v>970</v>
      </c>
      <c r="L64" s="715" t="s">
        <v>972</v>
      </c>
    </row>
    <row r="65" spans="1:12">
      <c r="A65" s="704"/>
      <c r="B65" s="704"/>
      <c r="C65" s="704"/>
      <c r="D65" s="704" t="str">
        <f t="shared" si="1"/>
        <v>DOM Dominican Republic</v>
      </c>
      <c r="E65" s="704" t="str">
        <f t="shared" si="2"/>
        <v>DOM</v>
      </c>
      <c r="F65" s="704" t="str">
        <f t="shared" si="3"/>
        <v>Dominican Republic</v>
      </c>
      <c r="G65" s="704"/>
      <c r="H65" s="704"/>
      <c r="I65" s="704" t="str">
        <f t="shared" si="4"/>
        <v/>
      </c>
      <c r="J65" s="715" t="str">
        <f t="shared" si="5"/>
        <v>DOM Dominican Republic</v>
      </c>
      <c r="K65" s="715" t="s">
        <v>962</v>
      </c>
      <c r="L65" s="715" t="s">
        <v>964</v>
      </c>
    </row>
    <row r="66" spans="1:12">
      <c r="A66" s="704"/>
      <c r="B66" s="704"/>
      <c r="C66" s="704"/>
      <c r="D66" s="704" t="str">
        <f t="shared" si="1"/>
        <v>DZA Algeria</v>
      </c>
      <c r="E66" s="704" t="str">
        <f t="shared" si="2"/>
        <v>DZA</v>
      </c>
      <c r="F66" s="704" t="str">
        <f t="shared" si="3"/>
        <v>Algeria</v>
      </c>
      <c r="G66" s="704"/>
      <c r="H66" s="704"/>
      <c r="I66" s="704" t="str">
        <f t="shared" si="4"/>
        <v/>
      </c>
      <c r="J66" s="715" t="str">
        <f t="shared" si="5"/>
        <v>DZA Algeria</v>
      </c>
      <c r="K66" s="715" t="s">
        <v>958</v>
      </c>
      <c r="L66" s="715" t="s">
        <v>960</v>
      </c>
    </row>
    <row r="67" spans="1:12">
      <c r="A67" s="704"/>
      <c r="B67" s="704"/>
      <c r="C67" s="704"/>
      <c r="D67" s="704" t="str">
        <f t="shared" si="1"/>
        <v>ECU Ecuador</v>
      </c>
      <c r="E67" s="704" t="str">
        <f t="shared" si="2"/>
        <v>ECU</v>
      </c>
      <c r="F67" s="704" t="str">
        <f t="shared" si="3"/>
        <v>Ecuador</v>
      </c>
      <c r="G67" s="704"/>
      <c r="H67" s="704"/>
      <c r="I67" s="704" t="str">
        <f t="shared" si="4"/>
        <v/>
      </c>
      <c r="J67" s="715" t="str">
        <f t="shared" si="5"/>
        <v>ECU Ecuador</v>
      </c>
      <c r="K67" s="715" t="s">
        <v>954</v>
      </c>
      <c r="L67" s="715" t="s">
        <v>956</v>
      </c>
    </row>
    <row r="68" spans="1:12">
      <c r="A68" s="704"/>
      <c r="B68" s="704"/>
      <c r="C68" s="704"/>
      <c r="D68" s="704" t="str">
        <f t="shared" ref="D68:D131" si="6">J68</f>
        <v>EGY Egypt</v>
      </c>
      <c r="E68" s="704" t="str">
        <f t="shared" ref="E68:E131" si="7">K68</f>
        <v>EGY</v>
      </c>
      <c r="F68" s="704" t="str">
        <f t="shared" ref="F68:F131" si="8">L68</f>
        <v>Egypt</v>
      </c>
      <c r="G68" s="704"/>
      <c r="H68" s="704"/>
      <c r="I68" s="704" t="str">
        <f t="shared" ref="I68:I131" si="9">LEFT(H68,5)</f>
        <v/>
      </c>
      <c r="J68" s="715" t="str">
        <f t="shared" ref="J68:J131" si="10">CONCATENATE(K68," ",L68)</f>
        <v>EGY Egypt</v>
      </c>
      <c r="K68" s="715" t="s">
        <v>946</v>
      </c>
      <c r="L68" s="715" t="s">
        <v>948</v>
      </c>
    </row>
    <row r="69" spans="1:12">
      <c r="A69" s="704"/>
      <c r="B69" s="704"/>
      <c r="C69" s="704"/>
      <c r="D69" s="704" t="str">
        <f t="shared" si="6"/>
        <v>ERI Eritrea</v>
      </c>
      <c r="E69" s="704" t="str">
        <f t="shared" si="7"/>
        <v>ERI</v>
      </c>
      <c r="F69" s="704" t="str">
        <f t="shared" si="8"/>
        <v>Eritrea</v>
      </c>
      <c r="G69" s="704"/>
      <c r="H69" s="704"/>
      <c r="I69" s="704" t="str">
        <f t="shared" si="9"/>
        <v/>
      </c>
      <c r="J69" s="715" t="str">
        <f t="shared" si="10"/>
        <v>ERI Eritrea</v>
      </c>
      <c r="K69" s="715" t="s">
        <v>938</v>
      </c>
      <c r="L69" s="715" t="s">
        <v>940</v>
      </c>
    </row>
    <row r="70" spans="1:12">
      <c r="A70" s="704"/>
      <c r="B70" s="704"/>
      <c r="C70" s="704"/>
      <c r="D70" s="704" t="str">
        <f t="shared" si="6"/>
        <v>ESH Western Sahara</v>
      </c>
      <c r="E70" s="704" t="str">
        <f t="shared" si="7"/>
        <v>ESH</v>
      </c>
      <c r="F70" s="704" t="str">
        <f t="shared" si="8"/>
        <v>Western Sahara</v>
      </c>
      <c r="G70" s="704"/>
      <c r="H70" s="704"/>
      <c r="I70" s="704" t="str">
        <f t="shared" si="9"/>
        <v/>
      </c>
      <c r="J70" s="715" t="str">
        <f t="shared" si="10"/>
        <v>ESH Western Sahara</v>
      </c>
      <c r="K70" s="715" t="s">
        <v>942</v>
      </c>
      <c r="L70" s="715" t="s">
        <v>944</v>
      </c>
    </row>
    <row r="71" spans="1:12">
      <c r="A71" s="704"/>
      <c r="B71" s="704"/>
      <c r="C71" s="704"/>
      <c r="D71" s="704" t="str">
        <f t="shared" si="6"/>
        <v>ESP Spain</v>
      </c>
      <c r="E71" s="704" t="str">
        <f t="shared" si="7"/>
        <v>ESP</v>
      </c>
      <c r="F71" s="704" t="str">
        <f t="shared" si="8"/>
        <v>Spain</v>
      </c>
      <c r="G71" s="704"/>
      <c r="H71" s="704"/>
      <c r="I71" s="704" t="str">
        <f t="shared" si="9"/>
        <v/>
      </c>
      <c r="J71" s="715" t="str">
        <f t="shared" si="10"/>
        <v>ESP Spain</v>
      </c>
      <c r="K71" s="715" t="s">
        <v>934</v>
      </c>
      <c r="L71" s="715" t="s">
        <v>936</v>
      </c>
    </row>
    <row r="72" spans="1:12">
      <c r="A72" s="704"/>
      <c r="B72" s="704"/>
      <c r="C72" s="704"/>
      <c r="D72" s="704" t="str">
        <f t="shared" si="6"/>
        <v>EST Estonia</v>
      </c>
      <c r="E72" s="704" t="str">
        <f t="shared" si="7"/>
        <v>EST</v>
      </c>
      <c r="F72" s="704" t="str">
        <f t="shared" si="8"/>
        <v>Estonia</v>
      </c>
      <c r="G72" s="704"/>
      <c r="H72" s="704"/>
      <c r="I72" s="704" t="str">
        <f t="shared" si="9"/>
        <v/>
      </c>
      <c r="J72" s="715" t="str">
        <f t="shared" si="10"/>
        <v>EST Estonia</v>
      </c>
      <c r="K72" s="715" t="s">
        <v>950</v>
      </c>
      <c r="L72" s="715" t="s">
        <v>952</v>
      </c>
    </row>
    <row r="73" spans="1:12">
      <c r="A73" s="704"/>
      <c r="B73" s="704"/>
      <c r="C73" s="704"/>
      <c r="D73" s="704" t="str">
        <f t="shared" si="6"/>
        <v>ETH Ethiopia</v>
      </c>
      <c r="E73" s="704" t="str">
        <f t="shared" si="7"/>
        <v>ETH</v>
      </c>
      <c r="F73" s="704" t="str">
        <f t="shared" si="8"/>
        <v>Ethiopia</v>
      </c>
      <c r="G73" s="704"/>
      <c r="H73" s="704"/>
      <c r="I73" s="704" t="str">
        <f t="shared" si="9"/>
        <v/>
      </c>
      <c r="J73" s="715" t="str">
        <f t="shared" si="10"/>
        <v>ETH Ethiopia</v>
      </c>
      <c r="K73" s="715" t="s">
        <v>930</v>
      </c>
      <c r="L73" s="715" t="s">
        <v>932</v>
      </c>
    </row>
    <row r="74" spans="1:12">
      <c r="A74" s="704"/>
      <c r="B74" s="704"/>
      <c r="C74" s="704"/>
      <c r="D74" s="704" t="str">
        <f t="shared" si="6"/>
        <v>FIN Finland</v>
      </c>
      <c r="E74" s="704" t="str">
        <f t="shared" si="7"/>
        <v>FIN</v>
      </c>
      <c r="F74" s="704" t="str">
        <f t="shared" si="8"/>
        <v>Finland</v>
      </c>
      <c r="G74" s="704"/>
      <c r="H74" s="704"/>
      <c r="I74" s="704" t="str">
        <f t="shared" si="9"/>
        <v/>
      </c>
      <c r="J74" s="715" t="str">
        <f t="shared" si="10"/>
        <v>FIN Finland</v>
      </c>
      <c r="K74" s="715" t="s">
        <v>926</v>
      </c>
      <c r="L74" s="715" t="s">
        <v>928</v>
      </c>
    </row>
    <row r="75" spans="1:12">
      <c r="A75" s="704"/>
      <c r="B75" s="704"/>
      <c r="C75" s="704"/>
      <c r="D75" s="704" t="str">
        <f t="shared" si="6"/>
        <v>FJI Fiji</v>
      </c>
      <c r="E75" s="704" t="str">
        <f t="shared" si="7"/>
        <v>FJI</v>
      </c>
      <c r="F75" s="704" t="str">
        <f t="shared" si="8"/>
        <v>Fiji</v>
      </c>
      <c r="G75" s="704"/>
      <c r="H75" s="704"/>
      <c r="I75" s="704" t="str">
        <f t="shared" si="9"/>
        <v/>
      </c>
      <c r="J75" s="715" t="str">
        <f t="shared" si="10"/>
        <v>FJI Fiji</v>
      </c>
      <c r="K75" s="715" t="s">
        <v>922</v>
      </c>
      <c r="L75" s="715" t="s">
        <v>924</v>
      </c>
    </row>
    <row r="76" spans="1:12">
      <c r="A76" s="704"/>
      <c r="B76" s="704"/>
      <c r="C76" s="704"/>
      <c r="D76" s="704" t="str">
        <f t="shared" si="6"/>
        <v>FLK Falkland Islands (Malvinas)</v>
      </c>
      <c r="E76" s="704" t="str">
        <f t="shared" si="7"/>
        <v>FLK</v>
      </c>
      <c r="F76" s="704" t="str">
        <f t="shared" si="8"/>
        <v>Falkland Islands (Malvinas)</v>
      </c>
      <c r="G76" s="704"/>
      <c r="H76" s="704"/>
      <c r="I76" s="704" t="str">
        <f t="shared" si="9"/>
        <v/>
      </c>
      <c r="J76" s="715" t="str">
        <f t="shared" si="10"/>
        <v>FLK Falkland Islands (Malvinas)</v>
      </c>
      <c r="K76" s="715" t="s">
        <v>918</v>
      </c>
      <c r="L76" s="715" t="s">
        <v>920</v>
      </c>
    </row>
    <row r="77" spans="1:12">
      <c r="A77" s="704"/>
      <c r="B77" s="704"/>
      <c r="C77" s="704"/>
      <c r="D77" s="704" t="str">
        <f t="shared" si="6"/>
        <v>FRA France</v>
      </c>
      <c r="E77" s="704" t="str">
        <f t="shared" si="7"/>
        <v>FRA</v>
      </c>
      <c r="F77" s="704" t="str">
        <f t="shared" si="8"/>
        <v>France</v>
      </c>
      <c r="G77" s="704"/>
      <c r="H77" s="704"/>
      <c r="I77" s="704" t="str">
        <f t="shared" si="9"/>
        <v/>
      </c>
      <c r="J77" s="715" t="str">
        <f t="shared" si="10"/>
        <v>FRA France</v>
      </c>
      <c r="K77" s="715" t="s">
        <v>906</v>
      </c>
      <c r="L77" s="715" t="s">
        <v>908</v>
      </c>
    </row>
    <row r="78" spans="1:12">
      <c r="A78" s="704"/>
      <c r="B78" s="704"/>
      <c r="C78" s="704"/>
      <c r="D78" s="704" t="str">
        <f t="shared" si="6"/>
        <v>FRO Faroe Islands</v>
      </c>
      <c r="E78" s="704" t="str">
        <f t="shared" si="7"/>
        <v>FRO</v>
      </c>
      <c r="F78" s="704" t="str">
        <f t="shared" si="8"/>
        <v>Faroe Islands</v>
      </c>
      <c r="G78" s="704"/>
      <c r="H78" s="704"/>
      <c r="I78" s="704" t="str">
        <f t="shared" si="9"/>
        <v/>
      </c>
      <c r="J78" s="715" t="str">
        <f t="shared" si="10"/>
        <v>FRO Faroe Islands</v>
      </c>
      <c r="K78" s="715" t="s">
        <v>910</v>
      </c>
      <c r="L78" s="715" t="s">
        <v>912</v>
      </c>
    </row>
    <row r="79" spans="1:12">
      <c r="A79" s="704"/>
      <c r="B79" s="704"/>
      <c r="C79" s="704"/>
      <c r="D79" s="704" t="str">
        <f t="shared" si="6"/>
        <v>FSM Micronesia, Federated States of</v>
      </c>
      <c r="E79" s="704" t="str">
        <f t="shared" si="7"/>
        <v>FSM</v>
      </c>
      <c r="F79" s="704" t="str">
        <f t="shared" si="8"/>
        <v>Micronesia, Federated States of</v>
      </c>
      <c r="G79" s="704"/>
      <c r="H79" s="704"/>
      <c r="I79" s="704" t="str">
        <f t="shared" si="9"/>
        <v/>
      </c>
      <c r="J79" s="715" t="str">
        <f t="shared" si="10"/>
        <v>FSM Micronesia, Federated States of</v>
      </c>
      <c r="K79" s="715" t="s">
        <v>914</v>
      </c>
      <c r="L79" s="715" t="s">
        <v>916</v>
      </c>
    </row>
    <row r="80" spans="1:12">
      <c r="A80" s="704"/>
      <c r="B80" s="704"/>
      <c r="C80" s="704"/>
      <c r="D80" s="704" t="str">
        <f t="shared" si="6"/>
        <v>GAB Gabon</v>
      </c>
      <c r="E80" s="704" t="str">
        <f t="shared" si="7"/>
        <v>GAB</v>
      </c>
      <c r="F80" s="704" t="str">
        <f t="shared" si="8"/>
        <v>Gabon</v>
      </c>
      <c r="G80" s="704"/>
      <c r="H80" s="704"/>
      <c r="I80" s="704" t="str">
        <f t="shared" si="9"/>
        <v/>
      </c>
      <c r="J80" s="715" t="str">
        <f t="shared" si="10"/>
        <v>GAB Gabon</v>
      </c>
      <c r="K80" s="715" t="s">
        <v>902</v>
      </c>
      <c r="L80" s="715" t="s">
        <v>904</v>
      </c>
    </row>
    <row r="81" spans="1:12">
      <c r="A81" s="704"/>
      <c r="B81" s="704"/>
      <c r="C81" s="704"/>
      <c r="D81" s="704" t="str">
        <f t="shared" si="6"/>
        <v>GBR United Kingdom</v>
      </c>
      <c r="E81" s="704" t="str">
        <f t="shared" si="7"/>
        <v>GBR</v>
      </c>
      <c r="F81" s="704" t="str">
        <f t="shared" si="8"/>
        <v>United Kingdom</v>
      </c>
      <c r="G81" s="704"/>
      <c r="H81" s="704"/>
      <c r="I81" s="704" t="str">
        <f t="shared" si="9"/>
        <v/>
      </c>
      <c r="J81" s="715" t="str">
        <f t="shared" si="10"/>
        <v>GBR United Kingdom</v>
      </c>
      <c r="K81" s="715" t="s">
        <v>898</v>
      </c>
      <c r="L81" s="715" t="s">
        <v>900</v>
      </c>
    </row>
    <row r="82" spans="1:12">
      <c r="A82" s="704"/>
      <c r="B82" s="704"/>
      <c r="C82" s="704"/>
      <c r="D82" s="704" t="str">
        <f t="shared" si="6"/>
        <v>GEO Georgia</v>
      </c>
      <c r="E82" s="704" t="str">
        <f t="shared" si="7"/>
        <v>GEO</v>
      </c>
      <c r="F82" s="704" t="str">
        <f t="shared" si="8"/>
        <v>Georgia</v>
      </c>
      <c r="G82" s="704"/>
      <c r="H82" s="704"/>
      <c r="I82" s="704" t="str">
        <f t="shared" si="9"/>
        <v/>
      </c>
      <c r="J82" s="715" t="str">
        <f t="shared" si="10"/>
        <v>GEO Georgia</v>
      </c>
      <c r="K82" s="715" t="s">
        <v>890</v>
      </c>
      <c r="L82" s="715" t="s">
        <v>892</v>
      </c>
    </row>
    <row r="83" spans="1:12">
      <c r="A83" s="704"/>
      <c r="B83" s="704"/>
      <c r="C83" s="704"/>
      <c r="D83" s="704" t="str">
        <f t="shared" si="6"/>
        <v>GGY Guernsey</v>
      </c>
      <c r="E83" s="704" t="str">
        <f t="shared" si="7"/>
        <v>GGY</v>
      </c>
      <c r="F83" s="704" t="str">
        <f t="shared" si="8"/>
        <v>Guernsey</v>
      </c>
      <c r="G83" s="704"/>
      <c r="H83" s="704"/>
      <c r="I83" s="704" t="str">
        <f t="shared" si="9"/>
        <v/>
      </c>
      <c r="J83" s="715" t="str">
        <f t="shared" si="10"/>
        <v>GGY Guernsey</v>
      </c>
      <c r="K83" s="715" t="s">
        <v>882</v>
      </c>
      <c r="L83" s="715" t="s">
        <v>884</v>
      </c>
    </row>
    <row r="84" spans="1:12">
      <c r="A84" s="704"/>
      <c r="B84" s="704"/>
      <c r="C84" s="704"/>
      <c r="D84" s="704" t="str">
        <f t="shared" si="6"/>
        <v>GHA Ghana</v>
      </c>
      <c r="E84" s="704" t="str">
        <f t="shared" si="7"/>
        <v>GHA</v>
      </c>
      <c r="F84" s="704" t="str">
        <f t="shared" si="8"/>
        <v>Ghana</v>
      </c>
      <c r="G84" s="704"/>
      <c r="H84" s="704"/>
      <c r="I84" s="704" t="str">
        <f t="shared" si="9"/>
        <v/>
      </c>
      <c r="J84" s="715" t="str">
        <f t="shared" si="10"/>
        <v>GHA Ghana</v>
      </c>
      <c r="K84" s="715" t="s">
        <v>878</v>
      </c>
      <c r="L84" s="715" t="s">
        <v>880</v>
      </c>
    </row>
    <row r="85" spans="1:12">
      <c r="A85" s="704"/>
      <c r="B85" s="704"/>
      <c r="C85" s="704"/>
      <c r="D85" s="704" t="str">
        <f t="shared" si="6"/>
        <v>GIB Gibraltar</v>
      </c>
      <c r="E85" s="704" t="str">
        <f t="shared" si="7"/>
        <v>GIB</v>
      </c>
      <c r="F85" s="704" t="str">
        <f t="shared" si="8"/>
        <v>Gibraltar</v>
      </c>
      <c r="G85" s="704"/>
      <c r="H85" s="704"/>
      <c r="I85" s="704" t="str">
        <f t="shared" si="9"/>
        <v/>
      </c>
      <c r="J85" s="715" t="str">
        <f t="shared" si="10"/>
        <v>GIB Gibraltar</v>
      </c>
      <c r="K85" s="715" t="s">
        <v>874</v>
      </c>
      <c r="L85" s="715" t="s">
        <v>876</v>
      </c>
    </row>
    <row r="86" spans="1:12">
      <c r="A86" s="704"/>
      <c r="B86" s="704"/>
      <c r="C86" s="704"/>
      <c r="D86" s="704" t="str">
        <f t="shared" si="6"/>
        <v>GIN Guinea</v>
      </c>
      <c r="E86" s="704" t="str">
        <f t="shared" si="7"/>
        <v>GIN</v>
      </c>
      <c r="F86" s="704" t="str">
        <f t="shared" si="8"/>
        <v>Guinea</v>
      </c>
      <c r="G86" s="704"/>
      <c r="H86" s="704"/>
      <c r="I86" s="704" t="str">
        <f t="shared" si="9"/>
        <v/>
      </c>
      <c r="J86" s="715" t="str">
        <f t="shared" si="10"/>
        <v>GIN Guinea</v>
      </c>
      <c r="K86" s="715" t="s">
        <v>862</v>
      </c>
      <c r="L86" s="715" t="s">
        <v>864</v>
      </c>
    </row>
    <row r="87" spans="1:12">
      <c r="A87" s="704"/>
      <c r="B87" s="704"/>
      <c r="C87" s="704"/>
      <c r="D87" s="704" t="str">
        <f t="shared" si="6"/>
        <v>GLP Guadeloupe</v>
      </c>
      <c r="E87" s="704" t="str">
        <f t="shared" si="7"/>
        <v>GLP</v>
      </c>
      <c r="F87" s="704" t="str">
        <f t="shared" si="8"/>
        <v>Guadeloupe</v>
      </c>
      <c r="G87" s="704"/>
      <c r="H87" s="704"/>
      <c r="I87" s="704" t="str">
        <f t="shared" si="9"/>
        <v/>
      </c>
      <c r="J87" s="715" t="str">
        <f t="shared" si="10"/>
        <v>GLP Guadeloupe</v>
      </c>
      <c r="K87" s="715" t="s">
        <v>858</v>
      </c>
      <c r="L87" s="715" t="s">
        <v>860</v>
      </c>
    </row>
    <row r="88" spans="1:12">
      <c r="A88" s="704"/>
      <c r="B88" s="704"/>
      <c r="C88" s="704"/>
      <c r="D88" s="704" t="str">
        <f t="shared" si="6"/>
        <v>GMB Gambia</v>
      </c>
      <c r="E88" s="704" t="str">
        <f t="shared" si="7"/>
        <v>GMB</v>
      </c>
      <c r="F88" s="704" t="str">
        <f t="shared" si="8"/>
        <v>Gambia</v>
      </c>
      <c r="G88" s="704"/>
      <c r="H88" s="704"/>
      <c r="I88" s="704" t="str">
        <f t="shared" si="9"/>
        <v/>
      </c>
      <c r="J88" s="715" t="str">
        <f t="shared" si="10"/>
        <v>GMB Gambia</v>
      </c>
      <c r="K88" s="715" t="s">
        <v>866</v>
      </c>
      <c r="L88" s="715" t="s">
        <v>868</v>
      </c>
    </row>
    <row r="89" spans="1:12">
      <c r="A89" s="704"/>
      <c r="B89" s="704"/>
      <c r="C89" s="704"/>
      <c r="D89" s="704" t="str">
        <f t="shared" si="6"/>
        <v>GNB Guinea-Bissau</v>
      </c>
      <c r="E89" s="704" t="str">
        <f t="shared" si="7"/>
        <v>GNB</v>
      </c>
      <c r="F89" s="704" t="str">
        <f t="shared" si="8"/>
        <v>Guinea-Bissau</v>
      </c>
      <c r="G89" s="704"/>
      <c r="H89" s="704"/>
      <c r="I89" s="704" t="str">
        <f t="shared" si="9"/>
        <v/>
      </c>
      <c r="J89" s="715" t="str">
        <f t="shared" si="10"/>
        <v>GNB Guinea-Bissau</v>
      </c>
      <c r="K89" s="715" t="s">
        <v>834</v>
      </c>
      <c r="L89" s="715" t="s">
        <v>836</v>
      </c>
    </row>
    <row r="90" spans="1:12">
      <c r="A90" s="704"/>
      <c r="B90" s="704"/>
      <c r="C90" s="704"/>
      <c r="D90" s="704" t="str">
        <f t="shared" si="6"/>
        <v>GNQ Equatorial Guinea</v>
      </c>
      <c r="E90" s="704" t="str">
        <f t="shared" si="7"/>
        <v>GNQ</v>
      </c>
      <c r="F90" s="704" t="str">
        <f t="shared" si="8"/>
        <v>Equatorial Guinea</v>
      </c>
      <c r="G90" s="704"/>
      <c r="H90" s="704"/>
      <c r="I90" s="704" t="str">
        <f t="shared" si="9"/>
        <v/>
      </c>
      <c r="J90" s="715" t="str">
        <f t="shared" si="10"/>
        <v>GNQ Equatorial Guinea</v>
      </c>
      <c r="K90" s="715" t="s">
        <v>854</v>
      </c>
      <c r="L90" s="715" t="s">
        <v>856</v>
      </c>
    </row>
    <row r="91" spans="1:12">
      <c r="A91" s="704"/>
      <c r="B91" s="704"/>
      <c r="C91" s="704"/>
      <c r="D91" s="704" t="str">
        <f t="shared" si="6"/>
        <v>GRC Greece</v>
      </c>
      <c r="E91" s="704" t="str">
        <f t="shared" si="7"/>
        <v>GRC</v>
      </c>
      <c r="F91" s="704" t="str">
        <f t="shared" si="8"/>
        <v>Greece</v>
      </c>
      <c r="G91" s="704"/>
      <c r="H91" s="704"/>
      <c r="I91" s="704" t="str">
        <f t="shared" si="9"/>
        <v/>
      </c>
      <c r="J91" s="715" t="str">
        <f t="shared" si="10"/>
        <v>GRC Greece</v>
      </c>
      <c r="K91" s="715" t="s">
        <v>850</v>
      </c>
      <c r="L91" s="715" t="s">
        <v>852</v>
      </c>
    </row>
    <row r="92" spans="1:12">
      <c r="A92" s="704"/>
      <c r="B92" s="704"/>
      <c r="C92" s="704"/>
      <c r="D92" s="704" t="str">
        <f t="shared" si="6"/>
        <v>GRD Grenada</v>
      </c>
      <c r="E92" s="704" t="str">
        <f t="shared" si="7"/>
        <v>GRD</v>
      </c>
      <c r="F92" s="704" t="str">
        <f t="shared" si="8"/>
        <v>Grenada</v>
      </c>
      <c r="G92" s="704"/>
      <c r="H92" s="704"/>
      <c r="I92" s="704" t="str">
        <f t="shared" si="9"/>
        <v/>
      </c>
      <c r="J92" s="715" t="str">
        <f t="shared" si="10"/>
        <v>GRD Grenada</v>
      </c>
      <c r="K92" s="715" t="s">
        <v>894</v>
      </c>
      <c r="L92" s="715" t="s">
        <v>896</v>
      </c>
    </row>
    <row r="93" spans="1:12">
      <c r="A93" s="704"/>
      <c r="B93" s="704"/>
      <c r="C93" s="704"/>
      <c r="D93" s="704" t="str">
        <f t="shared" si="6"/>
        <v>GRL Greenland</v>
      </c>
      <c r="E93" s="704" t="str">
        <f t="shared" si="7"/>
        <v>GRL</v>
      </c>
      <c r="F93" s="704" t="str">
        <f t="shared" si="8"/>
        <v>Greenland</v>
      </c>
      <c r="G93" s="704"/>
      <c r="H93" s="704"/>
      <c r="I93" s="704" t="str">
        <f t="shared" si="9"/>
        <v/>
      </c>
      <c r="J93" s="715" t="str">
        <f t="shared" si="10"/>
        <v>GRL Greenland</v>
      </c>
      <c r="K93" s="715" t="s">
        <v>870</v>
      </c>
      <c r="L93" s="715" t="s">
        <v>872</v>
      </c>
    </row>
    <row r="94" spans="1:12">
      <c r="A94" s="704"/>
      <c r="B94" s="704"/>
      <c r="C94" s="704"/>
      <c r="D94" s="704" t="str">
        <f t="shared" si="6"/>
        <v>GTM Guatemala</v>
      </c>
      <c r="E94" s="704" t="str">
        <f t="shared" si="7"/>
        <v>GTM</v>
      </c>
      <c r="F94" s="704" t="str">
        <f t="shared" si="8"/>
        <v>Guatemala</v>
      </c>
      <c r="G94" s="704"/>
      <c r="H94" s="704"/>
      <c r="I94" s="704" t="str">
        <f t="shared" si="9"/>
        <v/>
      </c>
      <c r="J94" s="715" t="str">
        <f t="shared" si="10"/>
        <v>GTM Guatemala</v>
      </c>
      <c r="K94" s="715" t="s">
        <v>842</v>
      </c>
      <c r="L94" s="715" t="s">
        <v>844</v>
      </c>
    </row>
    <row r="95" spans="1:12">
      <c r="A95" s="704"/>
      <c r="B95" s="704"/>
      <c r="C95" s="704"/>
      <c r="D95" s="704" t="str">
        <f t="shared" si="6"/>
        <v>GUF French Guiana</v>
      </c>
      <c r="E95" s="704" t="str">
        <f t="shared" si="7"/>
        <v>GUF</v>
      </c>
      <c r="F95" s="704" t="str">
        <f t="shared" si="8"/>
        <v>French Guiana</v>
      </c>
      <c r="G95" s="704"/>
      <c r="H95" s="704"/>
      <c r="I95" s="704" t="str">
        <f t="shared" si="9"/>
        <v/>
      </c>
      <c r="J95" s="715" t="str">
        <f t="shared" si="10"/>
        <v>GUF French Guiana</v>
      </c>
      <c r="K95" s="715" t="s">
        <v>886</v>
      </c>
      <c r="L95" s="715" t="s">
        <v>888</v>
      </c>
    </row>
    <row r="96" spans="1:12">
      <c r="A96" s="704"/>
      <c r="B96" s="704"/>
      <c r="C96" s="704"/>
      <c r="D96" s="704" t="str">
        <f t="shared" si="6"/>
        <v>GUM Guam</v>
      </c>
      <c r="E96" s="704" t="str">
        <f t="shared" si="7"/>
        <v>GUM</v>
      </c>
      <c r="F96" s="704" t="str">
        <f t="shared" si="8"/>
        <v>Guam</v>
      </c>
      <c r="G96" s="704"/>
      <c r="H96" s="704"/>
      <c r="I96" s="704" t="str">
        <f t="shared" si="9"/>
        <v/>
      </c>
      <c r="J96" s="715" t="str">
        <f t="shared" si="10"/>
        <v>GUM Guam</v>
      </c>
      <c r="K96" s="715" t="s">
        <v>838</v>
      </c>
      <c r="L96" s="715" t="s">
        <v>840</v>
      </c>
    </row>
    <row r="97" spans="1:12">
      <c r="A97" s="704"/>
      <c r="B97" s="704"/>
      <c r="C97" s="704"/>
      <c r="D97" s="704" t="str">
        <f t="shared" si="6"/>
        <v>GUY Guyana</v>
      </c>
      <c r="E97" s="704" t="str">
        <f t="shared" si="7"/>
        <v>GUY</v>
      </c>
      <c r="F97" s="704" t="str">
        <f t="shared" si="8"/>
        <v>Guyana</v>
      </c>
      <c r="G97" s="704"/>
      <c r="H97" s="704"/>
      <c r="I97" s="704" t="str">
        <f t="shared" si="9"/>
        <v/>
      </c>
      <c r="J97" s="715" t="str">
        <f t="shared" si="10"/>
        <v>GUY Guyana</v>
      </c>
      <c r="K97" s="715" t="s">
        <v>830</v>
      </c>
      <c r="L97" s="715" t="s">
        <v>832</v>
      </c>
    </row>
    <row r="98" spans="1:12">
      <c r="A98" s="704"/>
      <c r="B98" s="704"/>
      <c r="C98" s="704"/>
      <c r="D98" s="704" t="str">
        <f t="shared" si="6"/>
        <v>HKG Hong Kong</v>
      </c>
      <c r="E98" s="704" t="str">
        <f t="shared" si="7"/>
        <v>HKG</v>
      </c>
      <c r="F98" s="704" t="str">
        <f t="shared" si="8"/>
        <v>Hong Kong</v>
      </c>
      <c r="G98" s="704"/>
      <c r="H98" s="704"/>
      <c r="I98" s="704" t="str">
        <f t="shared" si="9"/>
        <v/>
      </c>
      <c r="J98" s="715" t="str">
        <f t="shared" si="10"/>
        <v>HKG Hong Kong</v>
      </c>
      <c r="K98" s="715" t="s">
        <v>826</v>
      </c>
      <c r="L98" s="715" t="s">
        <v>828</v>
      </c>
    </row>
    <row r="99" spans="1:12">
      <c r="A99" s="704"/>
      <c r="B99" s="704"/>
      <c r="C99" s="704"/>
      <c r="D99" s="704" t="str">
        <f t="shared" si="6"/>
        <v>HMD Heard Island and McDonald Islands</v>
      </c>
      <c r="E99" s="704" t="str">
        <f t="shared" si="7"/>
        <v>HMD</v>
      </c>
      <c r="F99" s="704" t="str">
        <f t="shared" si="8"/>
        <v>Heard Island and McDonald Islands</v>
      </c>
      <c r="G99" s="704"/>
      <c r="H99" s="704"/>
      <c r="I99" s="704" t="str">
        <f t="shared" si="9"/>
        <v/>
      </c>
      <c r="J99" s="715" t="str">
        <f t="shared" si="10"/>
        <v>HMD Heard Island and McDonald Islands</v>
      </c>
      <c r="K99" s="715" t="s">
        <v>822</v>
      </c>
      <c r="L99" s="715" t="s">
        <v>824</v>
      </c>
    </row>
    <row r="100" spans="1:12">
      <c r="A100" s="704"/>
      <c r="B100" s="704"/>
      <c r="C100" s="704"/>
      <c r="D100" s="704" t="str">
        <f t="shared" si="6"/>
        <v>HND Honduras</v>
      </c>
      <c r="E100" s="704" t="str">
        <f t="shared" si="7"/>
        <v>HND</v>
      </c>
      <c r="F100" s="704" t="str">
        <f t="shared" si="8"/>
        <v>Honduras</v>
      </c>
      <c r="G100" s="704"/>
      <c r="H100" s="704"/>
      <c r="I100" s="704" t="str">
        <f t="shared" si="9"/>
        <v/>
      </c>
      <c r="J100" s="715" t="str">
        <f t="shared" si="10"/>
        <v>HND Honduras</v>
      </c>
      <c r="K100" s="715" t="s">
        <v>818</v>
      </c>
      <c r="L100" s="715" t="s">
        <v>820</v>
      </c>
    </row>
    <row r="101" spans="1:12">
      <c r="A101" s="704"/>
      <c r="B101" s="704"/>
      <c r="C101" s="704"/>
      <c r="D101" s="704" t="str">
        <f t="shared" si="6"/>
        <v>HRV Croatia</v>
      </c>
      <c r="E101" s="704" t="str">
        <f t="shared" si="7"/>
        <v>HRV</v>
      </c>
      <c r="F101" s="704" t="str">
        <f t="shared" si="8"/>
        <v>Croatia</v>
      </c>
      <c r="G101" s="704"/>
      <c r="H101" s="704"/>
      <c r="I101" s="704" t="str">
        <f t="shared" si="9"/>
        <v/>
      </c>
      <c r="J101" s="715" t="str">
        <f t="shared" si="10"/>
        <v>HRV Croatia</v>
      </c>
      <c r="K101" s="715" t="s">
        <v>814</v>
      </c>
      <c r="L101" s="715" t="s">
        <v>816</v>
      </c>
    </row>
    <row r="102" spans="1:12">
      <c r="A102" s="704"/>
      <c r="B102" s="704"/>
      <c r="C102" s="704"/>
      <c r="D102" s="704" t="str">
        <f t="shared" si="6"/>
        <v>HTI Haiti</v>
      </c>
      <c r="E102" s="704" t="str">
        <f t="shared" si="7"/>
        <v>HTI</v>
      </c>
      <c r="F102" s="704" t="str">
        <f t="shared" si="8"/>
        <v>Haiti</v>
      </c>
      <c r="G102" s="704"/>
      <c r="H102" s="704"/>
      <c r="I102" s="704" t="str">
        <f t="shared" si="9"/>
        <v/>
      </c>
      <c r="J102" s="715" t="str">
        <f t="shared" si="10"/>
        <v>HTI Haiti</v>
      </c>
      <c r="K102" s="715" t="s">
        <v>810</v>
      </c>
      <c r="L102" s="715" t="s">
        <v>812</v>
      </c>
    </row>
    <row r="103" spans="1:12">
      <c r="A103" s="704"/>
      <c r="B103" s="704"/>
      <c r="C103" s="704"/>
      <c r="D103" s="704" t="str">
        <f t="shared" si="6"/>
        <v>HUN Hungary</v>
      </c>
      <c r="E103" s="704" t="str">
        <f t="shared" si="7"/>
        <v>HUN</v>
      </c>
      <c r="F103" s="704" t="str">
        <f t="shared" si="8"/>
        <v>Hungary</v>
      </c>
      <c r="G103" s="704"/>
      <c r="H103" s="704"/>
      <c r="I103" s="704" t="str">
        <f t="shared" si="9"/>
        <v/>
      </c>
      <c r="J103" s="715" t="str">
        <f t="shared" si="10"/>
        <v>HUN Hungary</v>
      </c>
      <c r="K103" s="715" t="s">
        <v>806</v>
      </c>
      <c r="L103" s="715" t="s">
        <v>808</v>
      </c>
    </row>
    <row r="104" spans="1:12">
      <c r="A104" s="704"/>
      <c r="B104" s="704"/>
      <c r="C104" s="704"/>
      <c r="D104" s="704" t="str">
        <f t="shared" si="6"/>
        <v>IDN Indonesia</v>
      </c>
      <c r="E104" s="704" t="str">
        <f t="shared" si="7"/>
        <v>IDN</v>
      </c>
      <c r="F104" s="704" t="str">
        <f t="shared" si="8"/>
        <v>Indonesia</v>
      </c>
      <c r="G104" s="704"/>
      <c r="H104" s="704"/>
      <c r="I104" s="704" t="str">
        <f t="shared" si="9"/>
        <v/>
      </c>
      <c r="J104" s="715" t="str">
        <f t="shared" si="10"/>
        <v>IDN Indonesia</v>
      </c>
      <c r="K104" s="715" t="s">
        <v>802</v>
      </c>
      <c r="L104" s="715" t="s">
        <v>804</v>
      </c>
    </row>
    <row r="105" spans="1:12">
      <c r="A105" s="704"/>
      <c r="B105" s="704"/>
      <c r="C105" s="704"/>
      <c r="D105" s="704" t="str">
        <f t="shared" si="6"/>
        <v>IMN Isle of Man</v>
      </c>
      <c r="E105" s="704" t="str">
        <f t="shared" si="7"/>
        <v>IMN</v>
      </c>
      <c r="F105" s="704" t="str">
        <f t="shared" si="8"/>
        <v>Isle of Man</v>
      </c>
      <c r="G105" s="704"/>
      <c r="H105" s="704"/>
      <c r="I105" s="704" t="str">
        <f t="shared" si="9"/>
        <v/>
      </c>
      <c r="J105" s="715" t="str">
        <f t="shared" si="10"/>
        <v>IMN Isle of Man</v>
      </c>
      <c r="K105" s="715" t="s">
        <v>794</v>
      </c>
      <c r="L105" s="715" t="s">
        <v>796</v>
      </c>
    </row>
    <row r="106" spans="1:12">
      <c r="A106" s="704"/>
      <c r="B106" s="704"/>
      <c r="C106" s="704"/>
      <c r="D106" s="704" t="str">
        <f t="shared" si="6"/>
        <v>IND India</v>
      </c>
      <c r="E106" s="704" t="str">
        <f t="shared" si="7"/>
        <v>IND</v>
      </c>
      <c r="F106" s="704" t="str">
        <f t="shared" si="8"/>
        <v>India</v>
      </c>
      <c r="G106" s="704"/>
      <c r="H106" s="704"/>
      <c r="I106" s="704" t="str">
        <f t="shared" si="9"/>
        <v/>
      </c>
      <c r="J106" s="715" t="str">
        <f t="shared" si="10"/>
        <v>IND India</v>
      </c>
      <c r="K106" s="715" t="s">
        <v>790</v>
      </c>
      <c r="L106" s="715" t="s">
        <v>792</v>
      </c>
    </row>
    <row r="107" spans="1:12">
      <c r="A107" s="704"/>
      <c r="B107" s="704"/>
      <c r="C107" s="704"/>
      <c r="D107" s="704" t="str">
        <f t="shared" si="6"/>
        <v>IOT British Indian Ocean Territory</v>
      </c>
      <c r="E107" s="704" t="str">
        <f t="shared" si="7"/>
        <v>IOT</v>
      </c>
      <c r="F107" s="704" t="str">
        <f t="shared" si="8"/>
        <v>British Indian Ocean Territory</v>
      </c>
      <c r="G107" s="704"/>
      <c r="H107" s="704"/>
      <c r="I107" s="704" t="str">
        <f t="shared" si="9"/>
        <v/>
      </c>
      <c r="J107" s="715" t="str">
        <f t="shared" si="10"/>
        <v>IOT British Indian Ocean Territory</v>
      </c>
      <c r="K107" s="715" t="s">
        <v>786</v>
      </c>
      <c r="L107" s="715" t="s">
        <v>788</v>
      </c>
    </row>
    <row r="108" spans="1:12">
      <c r="A108" s="704"/>
      <c r="B108" s="704"/>
      <c r="C108" s="704"/>
      <c r="D108" s="704" t="str">
        <f t="shared" si="6"/>
        <v>IRL Ireland</v>
      </c>
      <c r="E108" s="704" t="str">
        <f t="shared" si="7"/>
        <v>IRL</v>
      </c>
      <c r="F108" s="704" t="str">
        <f t="shared" si="8"/>
        <v>Ireland</v>
      </c>
      <c r="G108" s="704"/>
      <c r="H108" s="704"/>
      <c r="I108" s="704" t="str">
        <f t="shared" si="9"/>
        <v/>
      </c>
      <c r="J108" s="715" t="str">
        <f t="shared" si="10"/>
        <v>IRL Ireland</v>
      </c>
      <c r="K108" s="715" t="s">
        <v>798</v>
      </c>
      <c r="L108" s="715" t="s">
        <v>800</v>
      </c>
    </row>
    <row r="109" spans="1:12">
      <c r="A109" s="704"/>
      <c r="B109" s="704"/>
      <c r="C109" s="704"/>
      <c r="D109" s="704" t="str">
        <f t="shared" si="6"/>
        <v>IRN Iran, Islamic Republic of</v>
      </c>
      <c r="E109" s="704" t="str">
        <f t="shared" si="7"/>
        <v>IRN</v>
      </c>
      <c r="F109" s="704" t="str">
        <f t="shared" si="8"/>
        <v>Iran, Islamic Republic of</v>
      </c>
      <c r="G109" s="704"/>
      <c r="H109" s="704"/>
      <c r="I109" s="704" t="str">
        <f t="shared" si="9"/>
        <v/>
      </c>
      <c r="J109" s="715" t="str">
        <f t="shared" si="10"/>
        <v>IRN Iran, Islamic Republic of</v>
      </c>
      <c r="K109" s="715" t="s">
        <v>778</v>
      </c>
      <c r="L109" s="715" t="s">
        <v>780</v>
      </c>
    </row>
    <row r="110" spans="1:12">
      <c r="A110" s="704"/>
      <c r="B110" s="704"/>
      <c r="C110" s="704"/>
      <c r="D110" s="704" t="str">
        <f t="shared" si="6"/>
        <v>IRQ Iraq</v>
      </c>
      <c r="E110" s="704" t="str">
        <f t="shared" si="7"/>
        <v>IRQ</v>
      </c>
      <c r="F110" s="704" t="str">
        <f t="shared" si="8"/>
        <v>Iraq</v>
      </c>
      <c r="G110" s="704"/>
      <c r="H110" s="704"/>
      <c r="I110" s="704" t="str">
        <f t="shared" si="9"/>
        <v/>
      </c>
      <c r="J110" s="715" t="str">
        <f t="shared" si="10"/>
        <v>IRQ Iraq</v>
      </c>
      <c r="K110" s="715" t="s">
        <v>782</v>
      </c>
      <c r="L110" s="715" t="s">
        <v>784</v>
      </c>
    </row>
    <row r="111" spans="1:12">
      <c r="A111" s="704"/>
      <c r="B111" s="704"/>
      <c r="C111" s="704"/>
      <c r="D111" s="704" t="str">
        <f t="shared" si="6"/>
        <v>ISL Iceland</v>
      </c>
      <c r="E111" s="704" t="str">
        <f t="shared" si="7"/>
        <v>ISL</v>
      </c>
      <c r="F111" s="704" t="str">
        <f t="shared" si="8"/>
        <v>Iceland</v>
      </c>
      <c r="G111" s="704"/>
      <c r="H111" s="704"/>
      <c r="I111" s="704" t="str">
        <f t="shared" si="9"/>
        <v/>
      </c>
      <c r="J111" s="715" t="str">
        <f t="shared" si="10"/>
        <v>ISL Iceland</v>
      </c>
      <c r="K111" s="715" t="s">
        <v>774</v>
      </c>
      <c r="L111" s="715" t="s">
        <v>776</v>
      </c>
    </row>
    <row r="112" spans="1:12">
      <c r="A112" s="704"/>
      <c r="B112" s="704"/>
      <c r="C112" s="704"/>
      <c r="D112" s="704" t="str">
        <f t="shared" si="6"/>
        <v>ISR Israel</v>
      </c>
      <c r="E112" s="704" t="str">
        <f t="shared" si="7"/>
        <v>ISR</v>
      </c>
      <c r="F112" s="704" t="str">
        <f t="shared" si="8"/>
        <v>Israel</v>
      </c>
      <c r="G112" s="704"/>
      <c r="H112" s="704"/>
      <c r="I112" s="704" t="str">
        <f t="shared" si="9"/>
        <v/>
      </c>
      <c r="J112" s="715" t="str">
        <f t="shared" si="10"/>
        <v>ISR Israel</v>
      </c>
      <c r="K112" s="715" t="s">
        <v>1471</v>
      </c>
      <c r="L112" s="715" t="s">
        <v>1470</v>
      </c>
    </row>
    <row r="113" spans="1:12">
      <c r="A113" s="704"/>
      <c r="B113" s="704"/>
      <c r="C113" s="704"/>
      <c r="D113" s="704" t="str">
        <f t="shared" si="6"/>
        <v>ITA Italy</v>
      </c>
      <c r="E113" s="704" t="str">
        <f t="shared" si="7"/>
        <v>ITA</v>
      </c>
      <c r="F113" s="704" t="str">
        <f t="shared" si="8"/>
        <v>Italy</v>
      </c>
      <c r="G113" s="704"/>
      <c r="H113" s="704"/>
      <c r="I113" s="704" t="str">
        <f t="shared" si="9"/>
        <v/>
      </c>
      <c r="J113" s="715" t="str">
        <f t="shared" si="10"/>
        <v>ITA Italy</v>
      </c>
      <c r="K113" s="715" t="s">
        <v>770</v>
      </c>
      <c r="L113" s="715" t="s">
        <v>772</v>
      </c>
    </row>
    <row r="114" spans="1:12">
      <c r="A114" s="704"/>
      <c r="B114" s="704"/>
      <c r="C114" s="704"/>
      <c r="D114" s="704" t="str">
        <f t="shared" si="6"/>
        <v>JAM Jamaica</v>
      </c>
      <c r="E114" s="704" t="str">
        <f t="shared" si="7"/>
        <v>JAM</v>
      </c>
      <c r="F114" s="704" t="str">
        <f t="shared" si="8"/>
        <v>Jamaica</v>
      </c>
      <c r="G114" s="704"/>
      <c r="H114" s="704"/>
      <c r="I114" s="704" t="str">
        <f t="shared" si="9"/>
        <v/>
      </c>
      <c r="J114" s="715" t="str">
        <f t="shared" si="10"/>
        <v>JAM Jamaica</v>
      </c>
      <c r="K114" s="715" t="s">
        <v>762</v>
      </c>
      <c r="L114" s="715" t="s">
        <v>764</v>
      </c>
    </row>
    <row r="115" spans="1:12">
      <c r="A115" s="704"/>
      <c r="B115" s="704"/>
      <c r="C115" s="704"/>
      <c r="D115" s="704" t="str">
        <f t="shared" si="6"/>
        <v>JEY Jersey</v>
      </c>
      <c r="E115" s="704" t="str">
        <f t="shared" si="7"/>
        <v>JEY</v>
      </c>
      <c r="F115" s="704" t="str">
        <f t="shared" si="8"/>
        <v>Jersey</v>
      </c>
      <c r="G115" s="704"/>
      <c r="H115" s="704"/>
      <c r="I115" s="704" t="str">
        <f t="shared" si="9"/>
        <v/>
      </c>
      <c r="J115" s="715" t="str">
        <f t="shared" si="10"/>
        <v>JEY Jersey</v>
      </c>
      <c r="K115" s="715" t="s">
        <v>766</v>
      </c>
      <c r="L115" s="715" t="s">
        <v>768</v>
      </c>
    </row>
    <row r="116" spans="1:12">
      <c r="A116" s="704"/>
      <c r="B116" s="704"/>
      <c r="C116" s="704"/>
      <c r="D116" s="704" t="str">
        <f t="shared" si="6"/>
        <v>JOR Jordan</v>
      </c>
      <c r="E116" s="704" t="str">
        <f t="shared" si="7"/>
        <v>JOR</v>
      </c>
      <c r="F116" s="704" t="str">
        <f t="shared" si="8"/>
        <v>Jordan</v>
      </c>
      <c r="G116" s="704"/>
      <c r="H116" s="704"/>
      <c r="I116" s="704" t="str">
        <f t="shared" si="9"/>
        <v/>
      </c>
      <c r="J116" s="715" t="str">
        <f t="shared" si="10"/>
        <v>JOR Jordan</v>
      </c>
      <c r="K116" s="715" t="s">
        <v>758</v>
      </c>
      <c r="L116" s="715" t="s">
        <v>760</v>
      </c>
    </row>
    <row r="117" spans="1:12">
      <c r="A117" s="704"/>
      <c r="B117" s="704"/>
      <c r="C117" s="704"/>
      <c r="D117" s="704" t="str">
        <f t="shared" si="6"/>
        <v>JPN Japan</v>
      </c>
      <c r="E117" s="704" t="str">
        <f t="shared" si="7"/>
        <v>JPN</v>
      </c>
      <c r="F117" s="704" t="str">
        <f t="shared" si="8"/>
        <v>Japan</v>
      </c>
      <c r="G117" s="704"/>
      <c r="H117" s="704"/>
      <c r="I117" s="704" t="str">
        <f t="shared" si="9"/>
        <v/>
      </c>
      <c r="J117" s="715" t="str">
        <f t="shared" si="10"/>
        <v>JPN Japan</v>
      </c>
      <c r="K117" s="715" t="s">
        <v>754</v>
      </c>
      <c r="L117" s="715" t="s">
        <v>756</v>
      </c>
    </row>
    <row r="118" spans="1:12">
      <c r="A118" s="704"/>
      <c r="B118" s="704"/>
      <c r="C118" s="704"/>
      <c r="D118" s="704" t="str">
        <f t="shared" si="6"/>
        <v>KAZ Kazakhstan</v>
      </c>
      <c r="E118" s="704" t="str">
        <f t="shared" si="7"/>
        <v>KAZ</v>
      </c>
      <c r="F118" s="704" t="str">
        <f t="shared" si="8"/>
        <v>Kazakhstan</v>
      </c>
      <c r="G118" s="704"/>
      <c r="H118" s="704"/>
      <c r="I118" s="704" t="str">
        <f t="shared" si="9"/>
        <v/>
      </c>
      <c r="J118" s="715" t="str">
        <f t="shared" si="10"/>
        <v>KAZ Kazakhstan</v>
      </c>
      <c r="K118" s="715" t="s">
        <v>706</v>
      </c>
      <c r="L118" s="715" t="s">
        <v>708</v>
      </c>
    </row>
    <row r="119" spans="1:12">
      <c r="A119" s="704"/>
      <c r="B119" s="704"/>
      <c r="C119" s="704"/>
      <c r="D119" s="704" t="str">
        <f t="shared" si="6"/>
        <v>KEN Kenya</v>
      </c>
      <c r="E119" s="704" t="str">
        <f t="shared" si="7"/>
        <v>KEN</v>
      </c>
      <c r="F119" s="704" t="str">
        <f t="shared" si="8"/>
        <v>Kenya</v>
      </c>
      <c r="G119" s="704"/>
      <c r="H119" s="704"/>
      <c r="I119" s="704" t="str">
        <f t="shared" si="9"/>
        <v/>
      </c>
      <c r="J119" s="715" t="str">
        <f t="shared" si="10"/>
        <v>KEN Kenya</v>
      </c>
      <c r="K119" s="715" t="s">
        <v>746</v>
      </c>
      <c r="L119" s="715" t="s">
        <v>748</v>
      </c>
    </row>
    <row r="120" spans="1:12">
      <c r="A120" s="704"/>
      <c r="B120" s="704"/>
      <c r="C120" s="704"/>
      <c r="D120" s="704" t="str">
        <f t="shared" si="6"/>
        <v>KGZ Kyrgyzstan</v>
      </c>
      <c r="E120" s="704" t="str">
        <f t="shared" si="7"/>
        <v>KGZ</v>
      </c>
      <c r="F120" s="704" t="str">
        <f t="shared" si="8"/>
        <v>Kyrgyzstan</v>
      </c>
      <c r="G120" s="704"/>
      <c r="H120" s="704"/>
      <c r="I120" s="704" t="str">
        <f t="shared" si="9"/>
        <v/>
      </c>
      <c r="J120" s="715" t="str">
        <f t="shared" si="10"/>
        <v>KGZ Kyrgyzstan</v>
      </c>
      <c r="K120" s="715" t="s">
        <v>742</v>
      </c>
      <c r="L120" s="715" t="s">
        <v>744</v>
      </c>
    </row>
    <row r="121" spans="1:12">
      <c r="A121" s="704"/>
      <c r="B121" s="704"/>
      <c r="C121" s="704"/>
      <c r="D121" s="704" t="str">
        <f t="shared" si="6"/>
        <v>KHM Cambodia</v>
      </c>
      <c r="E121" s="704" t="str">
        <f t="shared" si="7"/>
        <v>KHM</v>
      </c>
      <c r="F121" s="704" t="str">
        <f t="shared" si="8"/>
        <v>Cambodia</v>
      </c>
      <c r="G121" s="704"/>
      <c r="H121" s="704"/>
      <c r="I121" s="704" t="str">
        <f t="shared" si="9"/>
        <v/>
      </c>
      <c r="J121" s="715" t="str">
        <f t="shared" si="10"/>
        <v>KHM Cambodia</v>
      </c>
      <c r="K121" s="715" t="s">
        <v>738</v>
      </c>
      <c r="L121" s="715" t="s">
        <v>740</v>
      </c>
    </row>
    <row r="122" spans="1:12">
      <c r="A122" s="704"/>
      <c r="B122" s="704"/>
      <c r="C122" s="704"/>
      <c r="D122" s="704" t="str">
        <f t="shared" si="6"/>
        <v>KIR Kiribati</v>
      </c>
      <c r="E122" s="704" t="str">
        <f t="shared" si="7"/>
        <v>KIR</v>
      </c>
      <c r="F122" s="704" t="str">
        <f t="shared" si="8"/>
        <v>Kiribati</v>
      </c>
      <c r="G122" s="704"/>
      <c r="H122" s="704"/>
      <c r="I122" s="704" t="str">
        <f t="shared" si="9"/>
        <v/>
      </c>
      <c r="J122" s="715" t="str">
        <f t="shared" si="10"/>
        <v>KIR Kiribati</v>
      </c>
      <c r="K122" s="715" t="s">
        <v>734</v>
      </c>
      <c r="L122" s="715" t="s">
        <v>736</v>
      </c>
    </row>
    <row r="123" spans="1:12">
      <c r="A123" s="704"/>
      <c r="B123" s="704"/>
      <c r="C123" s="704"/>
      <c r="D123" s="704" t="str">
        <f t="shared" si="6"/>
        <v>KNA Saint Kitts and Nevis</v>
      </c>
      <c r="E123" s="704" t="str">
        <f t="shared" si="7"/>
        <v>KNA</v>
      </c>
      <c r="F123" s="704" t="str">
        <f t="shared" si="8"/>
        <v>Saint Kitts and Nevis</v>
      </c>
      <c r="G123" s="704"/>
      <c r="H123" s="704"/>
      <c r="I123" s="704" t="str">
        <f t="shared" si="9"/>
        <v/>
      </c>
      <c r="J123" s="715" t="str">
        <f t="shared" si="10"/>
        <v>KNA Saint Kitts and Nevis</v>
      </c>
      <c r="K123" s="715" t="s">
        <v>726</v>
      </c>
      <c r="L123" s="715" t="s">
        <v>728</v>
      </c>
    </row>
    <row r="124" spans="1:12">
      <c r="A124" s="704"/>
      <c r="B124" s="704"/>
      <c r="C124" s="704"/>
      <c r="D124" s="704" t="str">
        <f t="shared" si="6"/>
        <v>KOR Korea, Republic of</v>
      </c>
      <c r="E124" s="704" t="str">
        <f t="shared" si="7"/>
        <v>KOR</v>
      </c>
      <c r="F124" s="704" t="str">
        <f t="shared" si="8"/>
        <v>Korea, Republic of</v>
      </c>
      <c r="G124" s="704"/>
      <c r="H124" s="704"/>
      <c r="I124" s="704" t="str">
        <f t="shared" si="9"/>
        <v/>
      </c>
      <c r="J124" s="715" t="str">
        <f t="shared" si="10"/>
        <v>KOR Korea, Republic of</v>
      </c>
      <c r="K124" s="715" t="s">
        <v>718</v>
      </c>
      <c r="L124" s="715" t="s">
        <v>720</v>
      </c>
    </row>
    <row r="125" spans="1:12">
      <c r="A125" s="704"/>
      <c r="B125" s="704"/>
      <c r="C125" s="704"/>
      <c r="D125" s="704" t="str">
        <f t="shared" si="6"/>
        <v>KWT Kuwait</v>
      </c>
      <c r="E125" s="704" t="str">
        <f t="shared" si="7"/>
        <v>KWT</v>
      </c>
      <c r="F125" s="704" t="str">
        <f t="shared" si="8"/>
        <v>Kuwait</v>
      </c>
      <c r="G125" s="704"/>
      <c r="H125" s="704"/>
      <c r="I125" s="704" t="str">
        <f t="shared" si="9"/>
        <v/>
      </c>
      <c r="J125" s="715" t="str">
        <f t="shared" si="10"/>
        <v>KWT Kuwait</v>
      </c>
      <c r="K125" s="715" t="s">
        <v>714</v>
      </c>
      <c r="L125" s="715" t="s">
        <v>716</v>
      </c>
    </row>
    <row r="126" spans="1:12">
      <c r="A126" s="704"/>
      <c r="B126" s="704"/>
      <c r="C126" s="704"/>
      <c r="D126" s="704" t="str">
        <f t="shared" si="6"/>
        <v>LAO Lao People's Democratic Republic</v>
      </c>
      <c r="E126" s="704" t="str">
        <f t="shared" si="7"/>
        <v>LAO</v>
      </c>
      <c r="F126" s="704" t="str">
        <f t="shared" si="8"/>
        <v>Lao People's Democratic Republic</v>
      </c>
      <c r="G126" s="704"/>
      <c r="H126" s="704"/>
      <c r="I126" s="704" t="str">
        <f t="shared" si="9"/>
        <v/>
      </c>
      <c r="J126" s="715" t="str">
        <f t="shared" si="10"/>
        <v>LAO Lao People's Democratic Republic</v>
      </c>
      <c r="K126" s="715" t="s">
        <v>702</v>
      </c>
      <c r="L126" s="715" t="s">
        <v>704</v>
      </c>
    </row>
    <row r="127" spans="1:12">
      <c r="A127" s="704"/>
      <c r="B127" s="704"/>
      <c r="C127" s="704"/>
      <c r="D127" s="704" t="str">
        <f t="shared" si="6"/>
        <v>LBN Lebanon</v>
      </c>
      <c r="E127" s="704" t="str">
        <f t="shared" si="7"/>
        <v>LBN</v>
      </c>
      <c r="F127" s="704" t="str">
        <f t="shared" si="8"/>
        <v>Lebanon</v>
      </c>
      <c r="G127" s="704"/>
      <c r="H127" s="704"/>
      <c r="I127" s="704" t="str">
        <f t="shared" si="9"/>
        <v/>
      </c>
      <c r="J127" s="715" t="str">
        <f t="shared" si="10"/>
        <v>LBN Lebanon</v>
      </c>
      <c r="K127" s="715" t="s">
        <v>698</v>
      </c>
      <c r="L127" s="715" t="s">
        <v>700</v>
      </c>
    </row>
    <row r="128" spans="1:12">
      <c r="A128" s="704"/>
      <c r="B128" s="704"/>
      <c r="C128" s="704"/>
      <c r="D128" s="704" t="str">
        <f t="shared" si="6"/>
        <v>LBR Liberia</v>
      </c>
      <c r="E128" s="704" t="str">
        <f t="shared" si="7"/>
        <v>LBR</v>
      </c>
      <c r="F128" s="704" t="str">
        <f t="shared" si="8"/>
        <v>Liberia</v>
      </c>
      <c r="G128" s="704"/>
      <c r="H128" s="704"/>
      <c r="I128" s="704" t="str">
        <f t="shared" si="9"/>
        <v/>
      </c>
      <c r="J128" s="715" t="str">
        <f t="shared" si="10"/>
        <v>LBR Liberia</v>
      </c>
      <c r="K128" s="715" t="s">
        <v>682</v>
      </c>
      <c r="L128" s="715" t="s">
        <v>684</v>
      </c>
    </row>
    <row r="129" spans="1:12">
      <c r="A129" s="704"/>
      <c r="B129" s="704"/>
      <c r="C129" s="704"/>
      <c r="D129" s="704" t="str">
        <f t="shared" si="6"/>
        <v>LBY Libyan Arab Jamahiriya</v>
      </c>
      <c r="E129" s="704" t="str">
        <f t="shared" si="7"/>
        <v>LBY</v>
      </c>
      <c r="F129" s="704" t="str">
        <f t="shared" si="8"/>
        <v>Libyan Arab Jamahiriya</v>
      </c>
      <c r="G129" s="704"/>
      <c r="H129" s="704"/>
      <c r="I129" s="704" t="str">
        <f t="shared" si="9"/>
        <v/>
      </c>
      <c r="J129" s="715" t="str">
        <f t="shared" si="10"/>
        <v>LBY Libyan Arab Jamahiriya</v>
      </c>
      <c r="K129" s="715" t="s">
        <v>662</v>
      </c>
      <c r="L129" s="715" t="s">
        <v>1472</v>
      </c>
    </row>
    <row r="130" spans="1:12">
      <c r="A130" s="704"/>
      <c r="B130" s="704"/>
      <c r="C130" s="704"/>
      <c r="D130" s="704" t="str">
        <f t="shared" si="6"/>
        <v>LCA Saint Lucia</v>
      </c>
      <c r="E130" s="704" t="str">
        <f t="shared" si="7"/>
        <v>LCA</v>
      </c>
      <c r="F130" s="704" t="str">
        <f t="shared" si="8"/>
        <v>Saint Lucia</v>
      </c>
      <c r="G130" s="704"/>
      <c r="H130" s="704"/>
      <c r="I130" s="704" t="str">
        <f t="shared" si="9"/>
        <v/>
      </c>
      <c r="J130" s="715" t="str">
        <f t="shared" si="10"/>
        <v>LCA Saint Lucia</v>
      </c>
      <c r="K130" s="715" t="s">
        <v>694</v>
      </c>
      <c r="L130" s="715" t="s">
        <v>696</v>
      </c>
    </row>
    <row r="131" spans="1:12">
      <c r="A131" s="704"/>
      <c r="B131" s="704"/>
      <c r="C131" s="704"/>
      <c r="D131" s="704" t="str">
        <f t="shared" si="6"/>
        <v>LIE Liechtenstein</v>
      </c>
      <c r="E131" s="704" t="str">
        <f t="shared" si="7"/>
        <v>LIE</v>
      </c>
      <c r="F131" s="704" t="str">
        <f t="shared" si="8"/>
        <v>Liechtenstein</v>
      </c>
      <c r="G131" s="704"/>
      <c r="H131" s="704"/>
      <c r="I131" s="704" t="str">
        <f t="shared" si="9"/>
        <v/>
      </c>
      <c r="J131" s="715" t="str">
        <f t="shared" si="10"/>
        <v>LIE Liechtenstein</v>
      </c>
      <c r="K131" s="715" t="s">
        <v>690</v>
      </c>
      <c r="L131" s="715" t="s">
        <v>692</v>
      </c>
    </row>
    <row r="132" spans="1:12">
      <c r="A132" s="704"/>
      <c r="B132" s="704"/>
      <c r="C132" s="704"/>
      <c r="D132" s="704" t="str">
        <f t="shared" ref="D132:D195" si="11">J132</f>
        <v>LKA Sri Lanka</v>
      </c>
      <c r="E132" s="704" t="str">
        <f t="shared" ref="E132:E195" si="12">K132</f>
        <v>LKA</v>
      </c>
      <c r="F132" s="704" t="str">
        <f t="shared" ref="F132:F195" si="13">L132</f>
        <v>Sri Lanka</v>
      </c>
      <c r="G132" s="704"/>
      <c r="H132" s="704"/>
      <c r="I132" s="704" t="str">
        <f t="shared" ref="I132:I195" si="14">LEFT(H132,5)</f>
        <v/>
      </c>
      <c r="J132" s="715" t="str">
        <f t="shared" ref="J132:J195" si="15">CONCATENATE(K132," ",L132)</f>
        <v>LKA Sri Lanka</v>
      </c>
      <c r="K132" s="715" t="s">
        <v>686</v>
      </c>
      <c r="L132" s="715" t="s">
        <v>688</v>
      </c>
    </row>
    <row r="133" spans="1:12">
      <c r="A133" s="704"/>
      <c r="B133" s="704"/>
      <c r="C133" s="704"/>
      <c r="D133" s="704" t="str">
        <f t="shared" si="11"/>
        <v>LSO Lesotho</v>
      </c>
      <c r="E133" s="704" t="str">
        <f t="shared" si="12"/>
        <v>LSO</v>
      </c>
      <c r="F133" s="704" t="str">
        <f t="shared" si="13"/>
        <v>Lesotho</v>
      </c>
      <c r="G133" s="704"/>
      <c r="H133" s="704"/>
      <c r="I133" s="704" t="str">
        <f t="shared" si="14"/>
        <v/>
      </c>
      <c r="J133" s="715" t="str">
        <f t="shared" si="15"/>
        <v>LSO Lesotho</v>
      </c>
      <c r="K133" s="715" t="s">
        <v>678</v>
      </c>
      <c r="L133" s="715" t="s">
        <v>680</v>
      </c>
    </row>
    <row r="134" spans="1:12">
      <c r="A134" s="704"/>
      <c r="B134" s="704"/>
      <c r="C134" s="704"/>
      <c r="D134" s="704" t="str">
        <f t="shared" si="11"/>
        <v>LTU Lithuania</v>
      </c>
      <c r="E134" s="704" t="str">
        <f t="shared" si="12"/>
        <v>LTU</v>
      </c>
      <c r="F134" s="704" t="str">
        <f t="shared" si="13"/>
        <v>Lithuania</v>
      </c>
      <c r="G134" s="704"/>
      <c r="H134" s="704"/>
      <c r="I134" s="704" t="str">
        <f t="shared" si="14"/>
        <v/>
      </c>
      <c r="J134" s="715" t="str">
        <f t="shared" si="15"/>
        <v>LTU Lithuania</v>
      </c>
      <c r="K134" s="715" t="s">
        <v>674</v>
      </c>
      <c r="L134" s="715" t="s">
        <v>676</v>
      </c>
    </row>
    <row r="135" spans="1:12">
      <c r="A135" s="704"/>
      <c r="B135" s="704"/>
      <c r="C135" s="704"/>
      <c r="D135" s="704" t="str">
        <f t="shared" si="11"/>
        <v>LUX Luxembourg</v>
      </c>
      <c r="E135" s="704" t="str">
        <f t="shared" si="12"/>
        <v>LUX</v>
      </c>
      <c r="F135" s="704" t="str">
        <f t="shared" si="13"/>
        <v>Luxembourg</v>
      </c>
      <c r="G135" s="704"/>
      <c r="H135" s="704"/>
      <c r="I135" s="704" t="str">
        <f t="shared" si="14"/>
        <v/>
      </c>
      <c r="J135" s="715" t="str">
        <f t="shared" si="15"/>
        <v>LUX Luxembourg</v>
      </c>
      <c r="K135" s="715" t="s">
        <v>670</v>
      </c>
      <c r="L135" s="715" t="s">
        <v>672</v>
      </c>
    </row>
    <row r="136" spans="1:12">
      <c r="A136" s="704"/>
      <c r="B136" s="704"/>
      <c r="C136" s="704"/>
      <c r="D136" s="704" t="str">
        <f t="shared" si="11"/>
        <v>LVA Latvia</v>
      </c>
      <c r="E136" s="704" t="str">
        <f t="shared" si="12"/>
        <v>LVA</v>
      </c>
      <c r="F136" s="704" t="str">
        <f t="shared" si="13"/>
        <v>Latvia</v>
      </c>
      <c r="G136" s="704"/>
      <c r="H136" s="704"/>
      <c r="I136" s="704" t="str">
        <f t="shared" si="14"/>
        <v/>
      </c>
      <c r="J136" s="715" t="str">
        <f t="shared" si="15"/>
        <v>LVA Latvia</v>
      </c>
      <c r="K136" s="715" t="s">
        <v>666</v>
      </c>
      <c r="L136" s="715" t="s">
        <v>668</v>
      </c>
    </row>
    <row r="137" spans="1:12">
      <c r="A137" s="704"/>
      <c r="B137" s="704"/>
      <c r="C137" s="704"/>
      <c r="D137" s="704" t="str">
        <f t="shared" si="11"/>
        <v>MAC Macao</v>
      </c>
      <c r="E137" s="704" t="str">
        <f t="shared" si="12"/>
        <v>MAC</v>
      </c>
      <c r="F137" s="704" t="str">
        <f t="shared" si="13"/>
        <v>Macao</v>
      </c>
      <c r="G137" s="704"/>
      <c r="H137" s="704"/>
      <c r="I137" s="704" t="str">
        <f t="shared" si="14"/>
        <v/>
      </c>
      <c r="J137" s="715" t="str">
        <f t="shared" si="15"/>
        <v>MAC Macao</v>
      </c>
      <c r="K137" s="715" t="s">
        <v>614</v>
      </c>
      <c r="L137" s="715" t="s">
        <v>616</v>
      </c>
    </row>
    <row r="138" spans="1:12">
      <c r="A138" s="704"/>
      <c r="B138" s="704"/>
      <c r="C138" s="704"/>
      <c r="D138" s="704" t="str">
        <f t="shared" si="11"/>
        <v>MAF Saint Martin (French part)</v>
      </c>
      <c r="E138" s="704" t="str">
        <f t="shared" si="12"/>
        <v>MAF</v>
      </c>
      <c r="F138" s="704" t="str">
        <f t="shared" si="13"/>
        <v>Saint Martin (French part)</v>
      </c>
      <c r="G138" s="704"/>
      <c r="H138" s="704"/>
      <c r="I138" s="704" t="str">
        <f t="shared" si="14"/>
        <v/>
      </c>
      <c r="J138" s="715" t="str">
        <f t="shared" si="15"/>
        <v>MAF Saint Martin (French part)</v>
      </c>
      <c r="K138" s="715" t="s">
        <v>1474</v>
      </c>
      <c r="L138" s="715" t="s">
        <v>1473</v>
      </c>
    </row>
    <row r="139" spans="1:12">
      <c r="A139" s="704"/>
      <c r="B139" s="704"/>
      <c r="C139" s="704"/>
      <c r="D139" s="704" t="str">
        <f t="shared" si="11"/>
        <v>MAR Morocco</v>
      </c>
      <c r="E139" s="704" t="str">
        <f t="shared" si="12"/>
        <v>MAR</v>
      </c>
      <c r="F139" s="704" t="str">
        <f t="shared" si="13"/>
        <v>Morocco</v>
      </c>
      <c r="G139" s="704"/>
      <c r="H139" s="704"/>
      <c r="I139" s="704" t="str">
        <f t="shared" si="14"/>
        <v/>
      </c>
      <c r="J139" s="715" t="str">
        <f t="shared" si="15"/>
        <v>MAR Morocco</v>
      </c>
      <c r="K139" s="715" t="s">
        <v>658</v>
      </c>
      <c r="L139" s="715" t="s">
        <v>660</v>
      </c>
    </row>
    <row r="140" spans="1:12">
      <c r="A140" s="704"/>
      <c r="B140" s="704"/>
      <c r="C140" s="704"/>
      <c r="D140" s="704" t="str">
        <f t="shared" si="11"/>
        <v>MCO Monaco</v>
      </c>
      <c r="E140" s="704" t="str">
        <f t="shared" si="12"/>
        <v>MCO</v>
      </c>
      <c r="F140" s="704" t="str">
        <f t="shared" si="13"/>
        <v>Monaco</v>
      </c>
      <c r="G140" s="704"/>
      <c r="H140" s="704"/>
      <c r="I140" s="704" t="str">
        <f t="shared" si="14"/>
        <v/>
      </c>
      <c r="J140" s="715" t="str">
        <f t="shared" si="15"/>
        <v>MCO Monaco</v>
      </c>
      <c r="K140" s="715" t="s">
        <v>654</v>
      </c>
      <c r="L140" s="715" t="s">
        <v>656</v>
      </c>
    </row>
    <row r="141" spans="1:12">
      <c r="A141" s="704"/>
      <c r="B141" s="704"/>
      <c r="C141" s="704"/>
      <c r="D141" s="704" t="str">
        <f t="shared" si="11"/>
        <v>MDA Moldova, Republic of</v>
      </c>
      <c r="E141" s="704" t="str">
        <f t="shared" si="12"/>
        <v>MDA</v>
      </c>
      <c r="F141" s="704" t="str">
        <f t="shared" si="13"/>
        <v>Moldova, Republic of</v>
      </c>
      <c r="G141" s="704"/>
      <c r="H141" s="704"/>
      <c r="I141" s="704" t="str">
        <f t="shared" si="14"/>
        <v/>
      </c>
      <c r="J141" s="715" t="str">
        <f t="shared" si="15"/>
        <v>MDA Moldova, Republic of</v>
      </c>
      <c r="K141" s="715" t="s">
        <v>650</v>
      </c>
      <c r="L141" s="715" t="s">
        <v>652</v>
      </c>
    </row>
    <row r="142" spans="1:12">
      <c r="A142" s="704"/>
      <c r="B142" s="704"/>
      <c r="C142" s="704"/>
      <c r="D142" s="704" t="str">
        <f t="shared" si="11"/>
        <v>MDG Madagascar</v>
      </c>
      <c r="E142" s="704" t="str">
        <f t="shared" si="12"/>
        <v>MDG</v>
      </c>
      <c r="F142" s="704" t="str">
        <f t="shared" si="13"/>
        <v>Madagascar</v>
      </c>
      <c r="G142" s="704"/>
      <c r="H142" s="704"/>
      <c r="I142" s="704" t="str">
        <f t="shared" si="14"/>
        <v/>
      </c>
      <c r="J142" s="715" t="str">
        <f t="shared" si="15"/>
        <v>MDG Madagascar</v>
      </c>
      <c r="K142" s="715" t="s">
        <v>642</v>
      </c>
      <c r="L142" s="715" t="s">
        <v>644</v>
      </c>
    </row>
    <row r="143" spans="1:12">
      <c r="A143" s="704"/>
      <c r="B143" s="704"/>
      <c r="C143" s="704"/>
      <c r="D143" s="704" t="str">
        <f t="shared" si="11"/>
        <v>MDV Maldives</v>
      </c>
      <c r="E143" s="704" t="str">
        <f t="shared" si="12"/>
        <v>MDV</v>
      </c>
      <c r="F143" s="704" t="str">
        <f t="shared" si="13"/>
        <v>Maldives</v>
      </c>
      <c r="G143" s="704"/>
      <c r="H143" s="704"/>
      <c r="I143" s="704" t="str">
        <f t="shared" si="14"/>
        <v/>
      </c>
      <c r="J143" s="715" t="str">
        <f t="shared" si="15"/>
        <v>MDV Maldives</v>
      </c>
      <c r="K143" s="715" t="s">
        <v>586</v>
      </c>
      <c r="L143" s="715" t="s">
        <v>588</v>
      </c>
    </row>
    <row r="144" spans="1:12">
      <c r="A144" s="704"/>
      <c r="B144" s="704"/>
      <c r="C144" s="704"/>
      <c r="D144" s="704" t="str">
        <f t="shared" si="11"/>
        <v>MEX Mexico</v>
      </c>
      <c r="E144" s="704" t="str">
        <f t="shared" si="12"/>
        <v>MEX</v>
      </c>
      <c r="F144" s="704" t="str">
        <f t="shared" si="13"/>
        <v>Mexico</v>
      </c>
      <c r="G144" s="704"/>
      <c r="H144" s="704"/>
      <c r="I144" s="704" t="str">
        <f t="shared" si="14"/>
        <v/>
      </c>
      <c r="J144" s="715" t="str">
        <f t="shared" si="15"/>
        <v>MEX Mexico</v>
      </c>
      <c r="K144" s="715" t="s">
        <v>578</v>
      </c>
      <c r="L144" s="715" t="s">
        <v>580</v>
      </c>
    </row>
    <row r="145" spans="1:12">
      <c r="A145" s="704"/>
      <c r="B145" s="704"/>
      <c r="C145" s="704"/>
      <c r="D145" s="704" t="str">
        <f t="shared" si="11"/>
        <v>MHL Marshall Islands</v>
      </c>
      <c r="E145" s="704" t="str">
        <f t="shared" si="12"/>
        <v>MHL</v>
      </c>
      <c r="F145" s="704" t="str">
        <f t="shared" si="13"/>
        <v>Marshall Islands</v>
      </c>
      <c r="G145" s="704"/>
      <c r="H145" s="704"/>
      <c r="I145" s="704" t="str">
        <f t="shared" si="14"/>
        <v/>
      </c>
      <c r="J145" s="715" t="str">
        <f t="shared" si="15"/>
        <v>MHL Marshall Islands</v>
      </c>
      <c r="K145" s="715" t="s">
        <v>638</v>
      </c>
      <c r="L145" s="715" t="s">
        <v>640</v>
      </c>
    </row>
    <row r="146" spans="1:12">
      <c r="A146" s="704"/>
      <c r="B146" s="704"/>
      <c r="C146" s="704"/>
      <c r="D146" s="704" t="str">
        <f t="shared" si="11"/>
        <v>MKD Macedonia, the former Yugoslav Republic of</v>
      </c>
      <c r="E146" s="704" t="str">
        <f t="shared" si="12"/>
        <v>MKD</v>
      </c>
      <c r="F146" s="704" t="str">
        <f t="shared" si="13"/>
        <v>Macedonia, the former Yugoslav Republic of</v>
      </c>
      <c r="G146" s="704"/>
      <c r="H146" s="704"/>
      <c r="I146" s="704" t="str">
        <f t="shared" si="14"/>
        <v/>
      </c>
      <c r="J146" s="715" t="str">
        <f t="shared" si="15"/>
        <v>MKD Macedonia, the former Yugoslav Republic of</v>
      </c>
      <c r="K146" s="715" t="s">
        <v>630</v>
      </c>
      <c r="L146" s="715" t="s">
        <v>632</v>
      </c>
    </row>
    <row r="147" spans="1:12">
      <c r="A147" s="704"/>
      <c r="B147" s="704"/>
      <c r="C147" s="704"/>
      <c r="D147" s="704" t="str">
        <f t="shared" si="11"/>
        <v>MLI Mali</v>
      </c>
      <c r="E147" s="704" t="str">
        <f t="shared" si="12"/>
        <v>MLI</v>
      </c>
      <c r="F147" s="704" t="str">
        <f t="shared" si="13"/>
        <v>Mali</v>
      </c>
      <c r="G147" s="704"/>
      <c r="H147" s="704"/>
      <c r="I147" s="704" t="str">
        <f t="shared" si="14"/>
        <v/>
      </c>
      <c r="J147" s="715" t="str">
        <f t="shared" si="15"/>
        <v>MLI Mali</v>
      </c>
      <c r="K147" s="715" t="s">
        <v>626</v>
      </c>
      <c r="L147" s="715" t="s">
        <v>628</v>
      </c>
    </row>
    <row r="148" spans="1:12">
      <c r="A148" s="704"/>
      <c r="B148" s="704"/>
      <c r="C148" s="704"/>
      <c r="D148" s="704" t="str">
        <f t="shared" si="11"/>
        <v>MLT Malta</v>
      </c>
      <c r="E148" s="704" t="str">
        <f t="shared" si="12"/>
        <v>MLT</v>
      </c>
      <c r="F148" s="704" t="str">
        <f t="shared" si="13"/>
        <v>Malta</v>
      </c>
      <c r="G148" s="704"/>
      <c r="H148" s="704"/>
      <c r="I148" s="704" t="str">
        <f t="shared" si="14"/>
        <v/>
      </c>
      <c r="J148" s="715" t="str">
        <f t="shared" si="15"/>
        <v>MLT Malta</v>
      </c>
      <c r="K148" s="715" t="s">
        <v>594</v>
      </c>
      <c r="L148" s="715" t="s">
        <v>596</v>
      </c>
    </row>
    <row r="149" spans="1:12">
      <c r="A149" s="704"/>
      <c r="B149" s="704"/>
      <c r="C149" s="704"/>
      <c r="D149" s="704" t="str">
        <f t="shared" si="11"/>
        <v>MMR Myanmar</v>
      </c>
      <c r="E149" s="704" t="str">
        <f t="shared" si="12"/>
        <v>MMR</v>
      </c>
      <c r="F149" s="704" t="str">
        <f t="shared" si="13"/>
        <v>Myanmar</v>
      </c>
      <c r="G149" s="704"/>
      <c r="H149" s="704"/>
      <c r="I149" s="704" t="str">
        <f t="shared" si="14"/>
        <v/>
      </c>
      <c r="J149" s="715" t="str">
        <f t="shared" si="15"/>
        <v>MMR Myanmar</v>
      </c>
      <c r="K149" s="715" t="s">
        <v>622</v>
      </c>
      <c r="L149" s="715" t="s">
        <v>624</v>
      </c>
    </row>
    <row r="150" spans="1:12">
      <c r="A150" s="704"/>
      <c r="B150" s="704"/>
      <c r="C150" s="704"/>
      <c r="D150" s="704" t="str">
        <f t="shared" si="11"/>
        <v>MNE Montenegro</v>
      </c>
      <c r="E150" s="704" t="str">
        <f t="shared" si="12"/>
        <v>MNE</v>
      </c>
      <c r="F150" s="704" t="str">
        <f t="shared" si="13"/>
        <v>Montenegro</v>
      </c>
      <c r="G150" s="704"/>
      <c r="H150" s="704"/>
      <c r="I150" s="704" t="str">
        <f t="shared" si="14"/>
        <v/>
      </c>
      <c r="J150" s="715" t="str">
        <f t="shared" si="15"/>
        <v>MNE Montenegro</v>
      </c>
      <c r="K150" s="715" t="s">
        <v>646</v>
      </c>
      <c r="L150" s="715" t="s">
        <v>648</v>
      </c>
    </row>
    <row r="151" spans="1:12">
      <c r="A151" s="704"/>
      <c r="B151" s="704"/>
      <c r="C151" s="704"/>
      <c r="D151" s="704" t="str">
        <f t="shared" si="11"/>
        <v>MNG Mongolia</v>
      </c>
      <c r="E151" s="704" t="str">
        <f t="shared" si="12"/>
        <v>MNG</v>
      </c>
      <c r="F151" s="704" t="str">
        <f t="shared" si="13"/>
        <v>Mongolia</v>
      </c>
      <c r="G151" s="704"/>
      <c r="H151" s="704"/>
      <c r="I151" s="704" t="str">
        <f t="shared" si="14"/>
        <v/>
      </c>
      <c r="J151" s="715" t="str">
        <f t="shared" si="15"/>
        <v>MNG Mongolia</v>
      </c>
      <c r="K151" s="715" t="s">
        <v>618</v>
      </c>
      <c r="L151" s="715" t="s">
        <v>620</v>
      </c>
    </row>
    <row r="152" spans="1:12">
      <c r="A152" s="704"/>
      <c r="B152" s="704"/>
      <c r="C152" s="704"/>
      <c r="D152" s="704" t="str">
        <f t="shared" si="11"/>
        <v>MNP Northern Mariana Islands</v>
      </c>
      <c r="E152" s="704" t="str">
        <f t="shared" si="12"/>
        <v>MNP</v>
      </c>
      <c r="F152" s="704" t="str">
        <f t="shared" si="13"/>
        <v>Northern Mariana Islands</v>
      </c>
      <c r="G152" s="704"/>
      <c r="H152" s="704"/>
      <c r="I152" s="704" t="str">
        <f t="shared" si="14"/>
        <v/>
      </c>
      <c r="J152" s="715" t="str">
        <f t="shared" si="15"/>
        <v>MNP Northern Mariana Islands</v>
      </c>
      <c r="K152" s="715" t="s">
        <v>610</v>
      </c>
      <c r="L152" s="715" t="s">
        <v>612</v>
      </c>
    </row>
    <row r="153" spans="1:12">
      <c r="A153" s="704"/>
      <c r="B153" s="704"/>
      <c r="C153" s="704"/>
      <c r="D153" s="704" t="str">
        <f t="shared" si="11"/>
        <v>MOZ Mozambique</v>
      </c>
      <c r="E153" s="704" t="str">
        <f t="shared" si="12"/>
        <v>MOZ</v>
      </c>
      <c r="F153" s="704" t="str">
        <f t="shared" si="13"/>
        <v>Mozambique</v>
      </c>
      <c r="G153" s="704"/>
      <c r="H153" s="704"/>
      <c r="I153" s="704" t="str">
        <f t="shared" si="14"/>
        <v/>
      </c>
      <c r="J153" s="715" t="str">
        <f t="shared" si="15"/>
        <v>MOZ Mozambique</v>
      </c>
      <c r="K153" s="715" t="s">
        <v>570</v>
      </c>
      <c r="L153" s="715" t="s">
        <v>572</v>
      </c>
    </row>
    <row r="154" spans="1:12">
      <c r="A154" s="704"/>
      <c r="B154" s="704"/>
      <c r="C154" s="704"/>
      <c r="D154" s="704" t="str">
        <f t="shared" si="11"/>
        <v>MRT Mauritania</v>
      </c>
      <c r="E154" s="704" t="str">
        <f t="shared" si="12"/>
        <v>MRT</v>
      </c>
      <c r="F154" s="704" t="str">
        <f t="shared" si="13"/>
        <v>Mauritania</v>
      </c>
      <c r="G154" s="704"/>
      <c r="H154" s="704"/>
      <c r="I154" s="704" t="str">
        <f t="shared" si="14"/>
        <v/>
      </c>
      <c r="J154" s="715" t="str">
        <f t="shared" si="15"/>
        <v>MRT Mauritania</v>
      </c>
      <c r="K154" s="715" t="s">
        <v>602</v>
      </c>
      <c r="L154" s="715" t="s">
        <v>604</v>
      </c>
    </row>
    <row r="155" spans="1:12">
      <c r="A155" s="704"/>
      <c r="B155" s="704"/>
      <c r="C155" s="704"/>
      <c r="D155" s="704" t="str">
        <f t="shared" si="11"/>
        <v>MSR Montserrat</v>
      </c>
      <c r="E155" s="704" t="str">
        <f t="shared" si="12"/>
        <v>MSR</v>
      </c>
      <c r="F155" s="704" t="str">
        <f t="shared" si="13"/>
        <v>Montserrat</v>
      </c>
      <c r="G155" s="704"/>
      <c r="H155" s="704"/>
      <c r="I155" s="704" t="str">
        <f t="shared" si="14"/>
        <v/>
      </c>
      <c r="J155" s="715" t="str">
        <f t="shared" si="15"/>
        <v>MSR Montserrat</v>
      </c>
      <c r="K155" s="715" t="s">
        <v>598</v>
      </c>
      <c r="L155" s="715" t="s">
        <v>600</v>
      </c>
    </row>
    <row r="156" spans="1:12">
      <c r="A156" s="704"/>
      <c r="B156" s="704"/>
      <c r="C156" s="704"/>
      <c r="D156" s="704" t="str">
        <f t="shared" si="11"/>
        <v>MTQ Martinique</v>
      </c>
      <c r="E156" s="704" t="str">
        <f t="shared" si="12"/>
        <v>MTQ</v>
      </c>
      <c r="F156" s="704" t="str">
        <f t="shared" si="13"/>
        <v>Martinique</v>
      </c>
      <c r="G156" s="704"/>
      <c r="H156" s="704"/>
      <c r="I156" s="704" t="str">
        <f t="shared" si="14"/>
        <v/>
      </c>
      <c r="J156" s="715" t="str">
        <f t="shared" si="15"/>
        <v>MTQ Martinique</v>
      </c>
      <c r="K156" s="715" t="s">
        <v>606</v>
      </c>
      <c r="L156" s="715" t="s">
        <v>608</v>
      </c>
    </row>
    <row r="157" spans="1:12">
      <c r="A157" s="704"/>
      <c r="B157" s="704"/>
      <c r="C157" s="704"/>
      <c r="D157" s="704" t="str">
        <f t="shared" si="11"/>
        <v>MUS Mauritius</v>
      </c>
      <c r="E157" s="704" t="str">
        <f t="shared" si="12"/>
        <v>MUS</v>
      </c>
      <c r="F157" s="704" t="str">
        <f t="shared" si="13"/>
        <v>Mauritius</v>
      </c>
      <c r="G157" s="704"/>
      <c r="H157" s="704"/>
      <c r="I157" s="704" t="str">
        <f t="shared" si="14"/>
        <v/>
      </c>
      <c r="J157" s="715" t="str">
        <f t="shared" si="15"/>
        <v>MUS Mauritius</v>
      </c>
      <c r="K157" s="715" t="s">
        <v>590</v>
      </c>
      <c r="L157" s="715" t="s">
        <v>592</v>
      </c>
    </row>
    <row r="158" spans="1:12">
      <c r="A158" s="704"/>
      <c r="B158" s="704"/>
      <c r="C158" s="704"/>
      <c r="D158" s="704" t="str">
        <f t="shared" si="11"/>
        <v>MWI Malawi</v>
      </c>
      <c r="E158" s="704" t="str">
        <f t="shared" si="12"/>
        <v>MWI</v>
      </c>
      <c r="F158" s="704" t="str">
        <f t="shared" si="13"/>
        <v>Malawi</v>
      </c>
      <c r="G158" s="704"/>
      <c r="H158" s="704"/>
      <c r="I158" s="704" t="str">
        <f t="shared" si="14"/>
        <v/>
      </c>
      <c r="J158" s="715" t="str">
        <f t="shared" si="15"/>
        <v>MWI Malawi</v>
      </c>
      <c r="K158" s="715" t="s">
        <v>582</v>
      </c>
      <c r="L158" s="715" t="s">
        <v>584</v>
      </c>
    </row>
    <row r="159" spans="1:12">
      <c r="A159" s="704"/>
      <c r="B159" s="704"/>
      <c r="C159" s="704"/>
      <c r="D159" s="704" t="str">
        <f t="shared" si="11"/>
        <v>MYS Malaysia</v>
      </c>
      <c r="E159" s="704" t="str">
        <f t="shared" si="12"/>
        <v>MYS</v>
      </c>
      <c r="F159" s="704" t="str">
        <f t="shared" si="13"/>
        <v>Malaysia</v>
      </c>
      <c r="G159" s="704"/>
      <c r="H159" s="704"/>
      <c r="I159" s="704" t="str">
        <f t="shared" si="14"/>
        <v/>
      </c>
      <c r="J159" s="715" t="str">
        <f t="shared" si="15"/>
        <v>MYS Malaysia</v>
      </c>
      <c r="K159" s="715" t="s">
        <v>574</v>
      </c>
      <c r="L159" s="715" t="s">
        <v>576</v>
      </c>
    </row>
    <row r="160" spans="1:12">
      <c r="A160" s="704"/>
      <c r="B160" s="704"/>
      <c r="C160" s="704"/>
      <c r="D160" s="704" t="str">
        <f t="shared" si="11"/>
        <v>MYT Mayotte</v>
      </c>
      <c r="E160" s="704" t="str">
        <f t="shared" si="12"/>
        <v>MYT</v>
      </c>
      <c r="F160" s="704" t="str">
        <f t="shared" si="13"/>
        <v>Mayotte</v>
      </c>
      <c r="G160" s="704"/>
      <c r="H160" s="704"/>
      <c r="I160" s="704" t="str">
        <f t="shared" si="14"/>
        <v/>
      </c>
      <c r="J160" s="715" t="str">
        <f t="shared" si="15"/>
        <v>MYT Mayotte</v>
      </c>
      <c r="K160" s="715" t="s">
        <v>190</v>
      </c>
      <c r="L160" s="715" t="s">
        <v>192</v>
      </c>
    </row>
    <row r="161" spans="1:12">
      <c r="A161" s="704"/>
      <c r="B161" s="704"/>
      <c r="C161" s="704"/>
      <c r="D161" s="704" t="str">
        <f t="shared" si="11"/>
        <v>NAM Namibia</v>
      </c>
      <c r="E161" s="704" t="str">
        <f t="shared" si="12"/>
        <v>NAM</v>
      </c>
      <c r="F161" s="704" t="str">
        <f t="shared" si="13"/>
        <v>Namibia</v>
      </c>
      <c r="G161" s="704"/>
      <c r="H161" s="704"/>
      <c r="I161" s="704" t="str">
        <f t="shared" si="14"/>
        <v/>
      </c>
      <c r="J161" s="715" t="str">
        <f t="shared" si="15"/>
        <v>NAM Namibia</v>
      </c>
      <c r="K161" s="715" t="s">
        <v>566</v>
      </c>
      <c r="L161" s="715" t="s">
        <v>568</v>
      </c>
    </row>
    <row r="162" spans="1:12">
      <c r="A162" s="704"/>
      <c r="B162" s="704"/>
      <c r="C162" s="704"/>
      <c r="D162" s="704" t="str">
        <f t="shared" si="11"/>
        <v>NCL New Caledonia</v>
      </c>
      <c r="E162" s="704" t="str">
        <f t="shared" si="12"/>
        <v>NCL</v>
      </c>
      <c r="F162" s="704" t="str">
        <f t="shared" si="13"/>
        <v>New Caledonia</v>
      </c>
      <c r="G162" s="704"/>
      <c r="H162" s="704"/>
      <c r="I162" s="704" t="str">
        <f t="shared" si="14"/>
        <v/>
      </c>
      <c r="J162" s="715" t="str">
        <f t="shared" si="15"/>
        <v>NCL New Caledonia</v>
      </c>
      <c r="K162" s="715" t="s">
        <v>562</v>
      </c>
      <c r="L162" s="715" t="s">
        <v>564</v>
      </c>
    </row>
    <row r="163" spans="1:12">
      <c r="A163" s="704"/>
      <c r="B163" s="704"/>
      <c r="C163" s="704"/>
      <c r="D163" s="704" t="str">
        <f t="shared" si="11"/>
        <v>NER Niger</v>
      </c>
      <c r="E163" s="704" t="str">
        <f t="shared" si="12"/>
        <v>NER</v>
      </c>
      <c r="F163" s="704" t="str">
        <f t="shared" si="13"/>
        <v>Niger</v>
      </c>
      <c r="G163" s="704"/>
      <c r="H163" s="704"/>
      <c r="I163" s="704" t="str">
        <f t="shared" si="14"/>
        <v/>
      </c>
      <c r="J163" s="715" t="str">
        <f t="shared" si="15"/>
        <v>NER Niger</v>
      </c>
      <c r="K163" s="715" t="s">
        <v>558</v>
      </c>
      <c r="L163" s="715" t="s">
        <v>560</v>
      </c>
    </row>
    <row r="164" spans="1:12">
      <c r="A164" s="704"/>
      <c r="B164" s="704"/>
      <c r="C164" s="704"/>
      <c r="D164" s="704" t="str">
        <f t="shared" si="11"/>
        <v>NFK Norfolk Island</v>
      </c>
      <c r="E164" s="704" t="str">
        <f t="shared" si="12"/>
        <v>NFK</v>
      </c>
      <c r="F164" s="704" t="str">
        <f t="shared" si="13"/>
        <v>Norfolk Island</v>
      </c>
      <c r="G164" s="704"/>
      <c r="H164" s="704"/>
      <c r="I164" s="704" t="str">
        <f t="shared" si="14"/>
        <v/>
      </c>
      <c r="J164" s="715" t="str">
        <f t="shared" si="15"/>
        <v>NFK Norfolk Island</v>
      </c>
      <c r="K164" s="715" t="s">
        <v>554</v>
      </c>
      <c r="L164" s="715" t="s">
        <v>556</v>
      </c>
    </row>
    <row r="165" spans="1:12">
      <c r="A165" s="704"/>
      <c r="B165" s="704"/>
      <c r="C165" s="704"/>
      <c r="D165" s="704" t="str">
        <f t="shared" si="11"/>
        <v>NGA Nigeria</v>
      </c>
      <c r="E165" s="704" t="str">
        <f t="shared" si="12"/>
        <v>NGA</v>
      </c>
      <c r="F165" s="704" t="str">
        <f t="shared" si="13"/>
        <v>Nigeria</v>
      </c>
      <c r="G165" s="704"/>
      <c r="H165" s="704"/>
      <c r="I165" s="704" t="str">
        <f t="shared" si="14"/>
        <v/>
      </c>
      <c r="J165" s="715" t="str">
        <f t="shared" si="15"/>
        <v>NGA Nigeria</v>
      </c>
      <c r="K165" s="715" t="s">
        <v>550</v>
      </c>
      <c r="L165" s="715" t="s">
        <v>552</v>
      </c>
    </row>
    <row r="166" spans="1:12">
      <c r="A166" s="704"/>
      <c r="B166" s="704"/>
      <c r="C166" s="704"/>
      <c r="D166" s="704" t="str">
        <f t="shared" si="11"/>
        <v>NIC Nicaragua</v>
      </c>
      <c r="E166" s="704" t="str">
        <f t="shared" si="12"/>
        <v>NIC</v>
      </c>
      <c r="F166" s="704" t="str">
        <f t="shared" si="13"/>
        <v>Nicaragua</v>
      </c>
      <c r="G166" s="704"/>
      <c r="H166" s="704"/>
      <c r="I166" s="704" t="str">
        <f t="shared" si="14"/>
        <v/>
      </c>
      <c r="J166" s="715" t="str">
        <f t="shared" si="15"/>
        <v>NIC Nicaragua</v>
      </c>
      <c r="K166" s="715" t="s">
        <v>546</v>
      </c>
      <c r="L166" s="715" t="s">
        <v>548</v>
      </c>
    </row>
    <row r="167" spans="1:12">
      <c r="A167" s="704"/>
      <c r="B167" s="704"/>
      <c r="C167" s="704"/>
      <c r="D167" s="704" t="str">
        <f t="shared" si="11"/>
        <v>NIU Niue</v>
      </c>
      <c r="E167" s="704" t="str">
        <f t="shared" si="12"/>
        <v>NIU</v>
      </c>
      <c r="F167" s="704" t="str">
        <f t="shared" si="13"/>
        <v>Niue</v>
      </c>
      <c r="G167" s="704"/>
      <c r="H167" s="704"/>
      <c r="I167" s="704" t="str">
        <f t="shared" si="14"/>
        <v/>
      </c>
      <c r="J167" s="715" t="str">
        <f t="shared" si="15"/>
        <v>NIU Niue</v>
      </c>
      <c r="K167" s="715" t="s">
        <v>526</v>
      </c>
      <c r="L167" s="715" t="s">
        <v>528</v>
      </c>
    </row>
    <row r="168" spans="1:12">
      <c r="A168" s="704"/>
      <c r="B168" s="704"/>
      <c r="C168" s="704"/>
      <c r="D168" s="704" t="str">
        <f t="shared" si="11"/>
        <v>NLD Netherlands</v>
      </c>
      <c r="E168" s="704" t="str">
        <f t="shared" si="12"/>
        <v>NLD</v>
      </c>
      <c r="F168" s="704" t="str">
        <f t="shared" si="13"/>
        <v>Netherlands</v>
      </c>
      <c r="G168" s="704"/>
      <c r="H168" s="704"/>
      <c r="I168" s="704" t="str">
        <f t="shared" si="14"/>
        <v/>
      </c>
      <c r="J168" s="715" t="str">
        <f t="shared" si="15"/>
        <v>NLD Netherlands</v>
      </c>
      <c r="K168" s="715" t="s">
        <v>542</v>
      </c>
      <c r="L168" s="715" t="s">
        <v>544</v>
      </c>
    </row>
    <row r="169" spans="1:12">
      <c r="A169" s="704"/>
      <c r="B169" s="704"/>
      <c r="C169" s="704"/>
      <c r="D169" s="704" t="str">
        <f t="shared" si="11"/>
        <v>NOR Norway</v>
      </c>
      <c r="E169" s="704" t="str">
        <f t="shared" si="12"/>
        <v>NOR</v>
      </c>
      <c r="F169" s="704" t="str">
        <f t="shared" si="13"/>
        <v>Norway</v>
      </c>
      <c r="G169" s="704"/>
      <c r="H169" s="704"/>
      <c r="I169" s="704" t="str">
        <f t="shared" si="14"/>
        <v/>
      </c>
      <c r="J169" s="715" t="str">
        <f t="shared" si="15"/>
        <v>NOR Norway</v>
      </c>
      <c r="K169" s="715" t="s">
        <v>538</v>
      </c>
      <c r="L169" s="715" t="s">
        <v>540</v>
      </c>
    </row>
    <row r="170" spans="1:12">
      <c r="A170" s="704"/>
      <c r="B170" s="704"/>
      <c r="C170" s="704"/>
      <c r="D170" s="704" t="str">
        <f t="shared" si="11"/>
        <v>NPL Nepal</v>
      </c>
      <c r="E170" s="704" t="str">
        <f t="shared" si="12"/>
        <v>NPL</v>
      </c>
      <c r="F170" s="704" t="str">
        <f t="shared" si="13"/>
        <v>Nepal</v>
      </c>
      <c r="G170" s="704"/>
      <c r="H170" s="704"/>
      <c r="I170" s="704" t="str">
        <f t="shared" si="14"/>
        <v/>
      </c>
      <c r="J170" s="715" t="str">
        <f t="shared" si="15"/>
        <v>NPL Nepal</v>
      </c>
      <c r="K170" s="715" t="s">
        <v>534</v>
      </c>
      <c r="L170" s="715" t="s">
        <v>536</v>
      </c>
    </row>
    <row r="171" spans="1:12">
      <c r="A171" s="704"/>
      <c r="B171" s="704"/>
      <c r="C171" s="704"/>
      <c r="D171" s="704" t="str">
        <f t="shared" si="11"/>
        <v>NRU Nauru</v>
      </c>
      <c r="E171" s="704" t="str">
        <f t="shared" si="12"/>
        <v>NRU</v>
      </c>
      <c r="F171" s="704" t="str">
        <f t="shared" si="13"/>
        <v>Nauru</v>
      </c>
      <c r="G171" s="704"/>
      <c r="H171" s="704"/>
      <c r="I171" s="704" t="str">
        <f t="shared" si="14"/>
        <v/>
      </c>
      <c r="J171" s="715" t="str">
        <f t="shared" si="15"/>
        <v>NRU Nauru</v>
      </c>
      <c r="K171" s="715" t="s">
        <v>530</v>
      </c>
      <c r="L171" s="715" t="s">
        <v>532</v>
      </c>
    </row>
    <row r="172" spans="1:12">
      <c r="A172" s="704"/>
      <c r="B172" s="704"/>
      <c r="C172" s="704"/>
      <c r="D172" s="704" t="str">
        <f t="shared" si="11"/>
        <v>NZL New Zealand</v>
      </c>
      <c r="E172" s="704" t="str">
        <f t="shared" si="12"/>
        <v>NZL</v>
      </c>
      <c r="F172" s="704" t="str">
        <f t="shared" si="13"/>
        <v>New Zealand</v>
      </c>
      <c r="G172" s="704"/>
      <c r="H172" s="704"/>
      <c r="I172" s="704" t="str">
        <f t="shared" si="14"/>
        <v/>
      </c>
      <c r="J172" s="715" t="str">
        <f t="shared" si="15"/>
        <v>NZL New Zealand</v>
      </c>
      <c r="K172" s="715" t="s">
        <v>522</v>
      </c>
      <c r="L172" s="715" t="s">
        <v>524</v>
      </c>
    </row>
    <row r="173" spans="1:12">
      <c r="A173" s="704"/>
      <c r="B173" s="704"/>
      <c r="C173" s="704"/>
      <c r="D173" s="704" t="str">
        <f t="shared" si="11"/>
        <v>OMN Oman</v>
      </c>
      <c r="E173" s="704" t="str">
        <f t="shared" si="12"/>
        <v>OMN</v>
      </c>
      <c r="F173" s="704" t="str">
        <f t="shared" si="13"/>
        <v>Oman</v>
      </c>
      <c r="G173" s="704"/>
      <c r="H173" s="704"/>
      <c r="I173" s="704" t="str">
        <f t="shared" si="14"/>
        <v/>
      </c>
      <c r="J173" s="715" t="str">
        <f t="shared" si="15"/>
        <v>OMN Oman</v>
      </c>
      <c r="K173" s="715" t="s">
        <v>518</v>
      </c>
      <c r="L173" s="715" t="s">
        <v>520</v>
      </c>
    </row>
    <row r="174" spans="1:12">
      <c r="A174" s="704"/>
      <c r="B174" s="704"/>
      <c r="C174" s="704"/>
      <c r="D174" s="704" t="str">
        <f t="shared" si="11"/>
        <v>PAK Pakistan</v>
      </c>
      <c r="E174" s="704" t="str">
        <f t="shared" si="12"/>
        <v>PAK</v>
      </c>
      <c r="F174" s="704" t="str">
        <f t="shared" si="13"/>
        <v>Pakistan</v>
      </c>
      <c r="G174" s="704"/>
      <c r="H174" s="704"/>
      <c r="I174" s="704" t="str">
        <f t="shared" si="14"/>
        <v/>
      </c>
      <c r="J174" s="715" t="str">
        <f t="shared" si="15"/>
        <v>PAK Pakistan</v>
      </c>
      <c r="K174" s="715" t="s">
        <v>494</v>
      </c>
      <c r="L174" s="715" t="s">
        <v>496</v>
      </c>
    </row>
    <row r="175" spans="1:12">
      <c r="A175" s="704"/>
      <c r="B175" s="704"/>
      <c r="C175" s="704"/>
      <c r="D175" s="704" t="str">
        <f t="shared" si="11"/>
        <v>PAN Panama</v>
      </c>
      <c r="E175" s="704" t="str">
        <f t="shared" si="12"/>
        <v>PAN</v>
      </c>
      <c r="F175" s="704" t="str">
        <f t="shared" si="13"/>
        <v>Panama</v>
      </c>
      <c r="G175" s="704"/>
      <c r="H175" s="704"/>
      <c r="I175" s="704" t="str">
        <f t="shared" si="14"/>
        <v/>
      </c>
      <c r="J175" s="715" t="str">
        <f t="shared" si="15"/>
        <v>PAN Panama</v>
      </c>
      <c r="K175" s="715" t="s">
        <v>514</v>
      </c>
      <c r="L175" s="715" t="s">
        <v>516</v>
      </c>
    </row>
    <row r="176" spans="1:12">
      <c r="A176" s="704"/>
      <c r="B176" s="704"/>
      <c r="C176" s="704"/>
      <c r="D176" s="704" t="str">
        <f t="shared" si="11"/>
        <v>PCN Pitcairn</v>
      </c>
      <c r="E176" s="704" t="str">
        <f t="shared" si="12"/>
        <v>PCN</v>
      </c>
      <c r="F176" s="704" t="str">
        <f t="shared" si="13"/>
        <v>Pitcairn</v>
      </c>
      <c r="G176" s="704"/>
      <c r="H176" s="704"/>
      <c r="I176" s="704" t="str">
        <f t="shared" si="14"/>
        <v/>
      </c>
      <c r="J176" s="715" t="str">
        <f t="shared" si="15"/>
        <v>PCN Pitcairn</v>
      </c>
      <c r="K176" s="715" t="s">
        <v>482</v>
      </c>
      <c r="L176" s="715" t="s">
        <v>484</v>
      </c>
    </row>
    <row r="177" spans="1:12">
      <c r="A177" s="704"/>
      <c r="B177" s="704"/>
      <c r="C177" s="704"/>
      <c r="D177" s="704" t="str">
        <f t="shared" si="11"/>
        <v>PER Peru</v>
      </c>
      <c r="E177" s="704" t="str">
        <f t="shared" si="12"/>
        <v>PER</v>
      </c>
      <c r="F177" s="704" t="str">
        <f t="shared" si="13"/>
        <v>Peru</v>
      </c>
      <c r="G177" s="704"/>
      <c r="H177" s="704"/>
      <c r="I177" s="704" t="str">
        <f t="shared" si="14"/>
        <v/>
      </c>
      <c r="J177" s="715" t="str">
        <f t="shared" si="15"/>
        <v>PER Peru</v>
      </c>
      <c r="K177" s="715" t="s">
        <v>510</v>
      </c>
      <c r="L177" s="715" t="s">
        <v>512</v>
      </c>
    </row>
    <row r="178" spans="1:12">
      <c r="A178" s="704"/>
      <c r="B178" s="704"/>
      <c r="C178" s="704"/>
      <c r="D178" s="704" t="str">
        <f t="shared" si="11"/>
        <v>PHL Philippines</v>
      </c>
      <c r="E178" s="704" t="str">
        <f t="shared" si="12"/>
        <v>PHL</v>
      </c>
      <c r="F178" s="704" t="str">
        <f t="shared" si="13"/>
        <v>Philippines</v>
      </c>
      <c r="G178" s="704"/>
      <c r="H178" s="704"/>
      <c r="I178" s="704" t="str">
        <f t="shared" si="14"/>
        <v/>
      </c>
      <c r="J178" s="715" t="str">
        <f t="shared" si="15"/>
        <v>PHL Philippines</v>
      </c>
      <c r="K178" s="715" t="s">
        <v>498</v>
      </c>
      <c r="L178" s="715" t="s">
        <v>500</v>
      </c>
    </row>
    <row r="179" spans="1:12">
      <c r="A179" s="704"/>
      <c r="B179" s="704"/>
      <c r="C179" s="704"/>
      <c r="D179" s="704" t="str">
        <f t="shared" si="11"/>
        <v>PLW Palau</v>
      </c>
      <c r="E179" s="704" t="str">
        <f t="shared" si="12"/>
        <v>PLW</v>
      </c>
      <c r="F179" s="704" t="str">
        <f t="shared" si="13"/>
        <v>Palau</v>
      </c>
      <c r="G179" s="704"/>
      <c r="H179" s="704"/>
      <c r="I179" s="704" t="str">
        <f t="shared" si="14"/>
        <v/>
      </c>
      <c r="J179" s="715" t="str">
        <f t="shared" si="15"/>
        <v>PLW Palau</v>
      </c>
      <c r="K179" s="715" t="s">
        <v>462</v>
      </c>
      <c r="L179" s="715" t="s">
        <v>464</v>
      </c>
    </row>
    <row r="180" spans="1:12">
      <c r="A180" s="704"/>
      <c r="B180" s="704"/>
      <c r="C180" s="704"/>
      <c r="D180" s="704" t="str">
        <f t="shared" si="11"/>
        <v>PNG Papua New Guinea</v>
      </c>
      <c r="E180" s="704" t="str">
        <f t="shared" si="12"/>
        <v>PNG</v>
      </c>
      <c r="F180" s="704" t="str">
        <f t="shared" si="13"/>
        <v>Papua New Guinea</v>
      </c>
      <c r="G180" s="704"/>
      <c r="H180" s="704"/>
      <c r="I180" s="704" t="str">
        <f t="shared" si="14"/>
        <v/>
      </c>
      <c r="J180" s="715" t="str">
        <f t="shared" si="15"/>
        <v>PNG Papua New Guinea</v>
      </c>
      <c r="K180" s="715" t="s">
        <v>502</v>
      </c>
      <c r="L180" s="715" t="s">
        <v>504</v>
      </c>
    </row>
    <row r="181" spans="1:12">
      <c r="A181" s="704"/>
      <c r="B181" s="704"/>
      <c r="C181" s="704"/>
      <c r="D181" s="704" t="str">
        <f t="shared" si="11"/>
        <v>POL Poland</v>
      </c>
      <c r="E181" s="704" t="str">
        <f t="shared" si="12"/>
        <v>POL</v>
      </c>
      <c r="F181" s="704" t="str">
        <f t="shared" si="13"/>
        <v>Poland</v>
      </c>
      <c r="G181" s="704"/>
      <c r="H181" s="704"/>
      <c r="I181" s="704" t="str">
        <f t="shared" si="14"/>
        <v/>
      </c>
      <c r="J181" s="715" t="str">
        <f t="shared" si="15"/>
        <v>POL Poland</v>
      </c>
      <c r="K181" s="715" t="s">
        <v>490</v>
      </c>
      <c r="L181" s="715" t="s">
        <v>492</v>
      </c>
    </row>
    <row r="182" spans="1:12">
      <c r="A182" s="704"/>
      <c r="B182" s="704"/>
      <c r="C182" s="704"/>
      <c r="D182" s="704" t="str">
        <f t="shared" si="11"/>
        <v>PRI Puerto Rico</v>
      </c>
      <c r="E182" s="704" t="str">
        <f t="shared" si="12"/>
        <v>PRI</v>
      </c>
      <c r="F182" s="704" t="str">
        <f t="shared" si="13"/>
        <v>Puerto Rico</v>
      </c>
      <c r="G182" s="704"/>
      <c r="H182" s="704"/>
      <c r="I182" s="704" t="str">
        <f t="shared" si="14"/>
        <v/>
      </c>
      <c r="J182" s="715" t="str">
        <f t="shared" si="15"/>
        <v>PRI Puerto Rico</v>
      </c>
      <c r="K182" s="715" t="s">
        <v>478</v>
      </c>
      <c r="L182" s="715" t="s">
        <v>480</v>
      </c>
    </row>
    <row r="183" spans="1:12">
      <c r="A183" s="704"/>
      <c r="B183" s="704"/>
      <c r="C183" s="704"/>
      <c r="D183" s="704" t="str">
        <f t="shared" si="11"/>
        <v>PRK Korea, Democratic People's Republic of</v>
      </c>
      <c r="E183" s="704" t="str">
        <f t="shared" si="12"/>
        <v>PRK</v>
      </c>
      <c r="F183" s="704" t="str">
        <f t="shared" si="13"/>
        <v>Korea, Democratic People's Republic of</v>
      </c>
      <c r="G183" s="704"/>
      <c r="H183" s="704"/>
      <c r="I183" s="704" t="str">
        <f t="shared" si="14"/>
        <v/>
      </c>
      <c r="J183" s="715" t="str">
        <f t="shared" si="15"/>
        <v>PRK Korea, Democratic People's Republic of</v>
      </c>
      <c r="K183" s="715" t="s">
        <v>722</v>
      </c>
      <c r="L183" s="715" t="s">
        <v>724</v>
      </c>
    </row>
    <row r="184" spans="1:12">
      <c r="A184" s="704"/>
      <c r="B184" s="704"/>
      <c r="C184" s="704"/>
      <c r="D184" s="704" t="str">
        <f t="shared" si="11"/>
        <v>PRT Portugal</v>
      </c>
      <c r="E184" s="704" t="str">
        <f t="shared" si="12"/>
        <v>PRT</v>
      </c>
      <c r="F184" s="704" t="str">
        <f t="shared" si="13"/>
        <v>Portugal</v>
      </c>
      <c r="G184" s="704"/>
      <c r="H184" s="704"/>
      <c r="I184" s="704" t="str">
        <f t="shared" si="14"/>
        <v/>
      </c>
      <c r="J184" s="715" t="str">
        <f t="shared" si="15"/>
        <v>PRT Portugal</v>
      </c>
      <c r="K184" s="715" t="s">
        <v>470</v>
      </c>
      <c r="L184" s="715" t="s">
        <v>472</v>
      </c>
    </row>
    <row r="185" spans="1:12">
      <c r="A185" s="704"/>
      <c r="B185" s="704"/>
      <c r="C185" s="704"/>
      <c r="D185" s="704" t="str">
        <f t="shared" si="11"/>
        <v>PRY Paraguay</v>
      </c>
      <c r="E185" s="704" t="str">
        <f t="shared" si="12"/>
        <v>PRY</v>
      </c>
      <c r="F185" s="704" t="str">
        <f t="shared" si="13"/>
        <v>Paraguay</v>
      </c>
      <c r="G185" s="704"/>
      <c r="H185" s="704"/>
      <c r="I185" s="704" t="str">
        <f t="shared" si="14"/>
        <v/>
      </c>
      <c r="J185" s="715" t="str">
        <f t="shared" si="15"/>
        <v>PRY Paraguay</v>
      </c>
      <c r="K185" s="715" t="s">
        <v>458</v>
      </c>
      <c r="L185" s="715" t="s">
        <v>460</v>
      </c>
    </row>
    <row r="186" spans="1:12">
      <c r="A186" s="704"/>
      <c r="B186" s="704"/>
      <c r="C186" s="704"/>
      <c r="D186" s="704" t="str">
        <f t="shared" si="11"/>
        <v>PSE Palestinian Territory, Occupied</v>
      </c>
      <c r="E186" s="704" t="str">
        <f t="shared" si="12"/>
        <v>PSE</v>
      </c>
      <c r="F186" s="704" t="str">
        <f t="shared" si="13"/>
        <v>Palestinian Territory, Occupied</v>
      </c>
      <c r="G186" s="704"/>
      <c r="H186" s="704"/>
      <c r="I186" s="704" t="str">
        <f t="shared" si="14"/>
        <v/>
      </c>
      <c r="J186" s="715" t="str">
        <f t="shared" si="15"/>
        <v>PSE Palestinian Territory, Occupied</v>
      </c>
      <c r="K186" s="715" t="s">
        <v>474</v>
      </c>
      <c r="L186" s="715" t="s">
        <v>1475</v>
      </c>
    </row>
    <row r="187" spans="1:12">
      <c r="A187" s="704"/>
      <c r="B187" s="704"/>
      <c r="C187" s="704"/>
      <c r="D187" s="704" t="str">
        <f t="shared" si="11"/>
        <v>PYF French Polynesia</v>
      </c>
      <c r="E187" s="704" t="str">
        <f t="shared" si="12"/>
        <v>PYF</v>
      </c>
      <c r="F187" s="704" t="str">
        <f t="shared" si="13"/>
        <v>French Polynesia</v>
      </c>
      <c r="G187" s="704"/>
      <c r="H187" s="704"/>
      <c r="I187" s="704" t="str">
        <f t="shared" si="14"/>
        <v/>
      </c>
      <c r="J187" s="715" t="str">
        <f t="shared" si="15"/>
        <v>PYF French Polynesia</v>
      </c>
      <c r="K187" s="715" t="s">
        <v>506</v>
      </c>
      <c r="L187" s="715" t="s">
        <v>508</v>
      </c>
    </row>
    <row r="188" spans="1:12">
      <c r="A188" s="704"/>
      <c r="B188" s="704"/>
      <c r="C188" s="704"/>
      <c r="D188" s="704" t="str">
        <f t="shared" si="11"/>
        <v>QAT Qatar</v>
      </c>
      <c r="E188" s="704" t="str">
        <f t="shared" si="12"/>
        <v>QAT</v>
      </c>
      <c r="F188" s="704" t="str">
        <f t="shared" si="13"/>
        <v>Qatar</v>
      </c>
      <c r="G188" s="704"/>
      <c r="H188" s="704"/>
      <c r="I188" s="704" t="str">
        <f t="shared" si="14"/>
        <v/>
      </c>
      <c r="J188" s="715" t="str">
        <f t="shared" si="15"/>
        <v>QAT Qatar</v>
      </c>
      <c r="K188" s="715" t="s">
        <v>454</v>
      </c>
      <c r="L188" s="715" t="s">
        <v>456</v>
      </c>
    </row>
    <row r="189" spans="1:12">
      <c r="A189" s="704"/>
      <c r="B189" s="704"/>
      <c r="C189" s="704"/>
      <c r="D189" s="704" t="str">
        <f t="shared" si="11"/>
        <v>REU Réunion</v>
      </c>
      <c r="E189" s="704" t="str">
        <f t="shared" si="12"/>
        <v>REU</v>
      </c>
      <c r="F189" s="704" t="str">
        <f t="shared" si="13"/>
        <v>Réunion</v>
      </c>
      <c r="G189" s="704"/>
      <c r="H189" s="704"/>
      <c r="I189" s="704" t="str">
        <f t="shared" si="14"/>
        <v/>
      </c>
      <c r="J189" s="715" t="str">
        <f t="shared" si="15"/>
        <v>REU Réunion</v>
      </c>
      <c r="K189" s="715" t="s">
        <v>418</v>
      </c>
      <c r="L189" s="715" t="s">
        <v>1476</v>
      </c>
    </row>
    <row r="190" spans="1:12">
      <c r="A190" s="704"/>
      <c r="B190" s="704"/>
      <c r="C190" s="704"/>
      <c r="D190" s="704" t="str">
        <f t="shared" si="11"/>
        <v>ROU Romania</v>
      </c>
      <c r="E190" s="704" t="str">
        <f t="shared" si="12"/>
        <v>ROU</v>
      </c>
      <c r="F190" s="704" t="str">
        <f t="shared" si="13"/>
        <v>Romania</v>
      </c>
      <c r="G190" s="704"/>
      <c r="H190" s="704"/>
      <c r="I190" s="704" t="str">
        <f t="shared" si="14"/>
        <v/>
      </c>
      <c r="J190" s="715" t="str">
        <f t="shared" si="15"/>
        <v>ROU Romania</v>
      </c>
      <c r="K190" s="715" t="s">
        <v>414</v>
      </c>
      <c r="L190" s="715" t="s">
        <v>416</v>
      </c>
    </row>
    <row r="191" spans="1:12">
      <c r="A191" s="704"/>
      <c r="B191" s="704"/>
      <c r="C191" s="704"/>
      <c r="D191" s="704" t="str">
        <f t="shared" si="11"/>
        <v>RUS Russian Federation</v>
      </c>
      <c r="E191" s="704" t="str">
        <f t="shared" si="12"/>
        <v>RUS</v>
      </c>
      <c r="F191" s="704" t="str">
        <f t="shared" si="13"/>
        <v>Russian Federation</v>
      </c>
      <c r="G191" s="704"/>
      <c r="H191" s="704"/>
      <c r="I191" s="704" t="str">
        <f t="shared" si="14"/>
        <v/>
      </c>
      <c r="J191" s="715" t="str">
        <f t="shared" si="15"/>
        <v>RUS Russian Federation</v>
      </c>
      <c r="K191" s="715" t="s">
        <v>406</v>
      </c>
      <c r="L191" s="715" t="s">
        <v>408</v>
      </c>
    </row>
    <row r="192" spans="1:12">
      <c r="A192" s="704"/>
      <c r="B192" s="704"/>
      <c r="C192" s="704"/>
      <c r="D192" s="704" t="str">
        <f t="shared" si="11"/>
        <v>RWA Rwanda</v>
      </c>
      <c r="E192" s="704" t="str">
        <f t="shared" si="12"/>
        <v>RWA</v>
      </c>
      <c r="F192" s="704" t="str">
        <f t="shared" si="13"/>
        <v>Rwanda</v>
      </c>
      <c r="G192" s="704"/>
      <c r="H192" s="704"/>
      <c r="I192" s="704" t="str">
        <f t="shared" si="14"/>
        <v/>
      </c>
      <c r="J192" s="715" t="str">
        <f t="shared" si="15"/>
        <v>RWA Rwanda</v>
      </c>
      <c r="K192" s="715" t="s">
        <v>402</v>
      </c>
      <c r="L192" s="715" t="s">
        <v>404</v>
      </c>
    </row>
    <row r="193" spans="1:12">
      <c r="A193" s="704"/>
      <c r="B193" s="704"/>
      <c r="C193" s="704"/>
      <c r="D193" s="704" t="str">
        <f t="shared" si="11"/>
        <v>SAU Saudi Arabia</v>
      </c>
      <c r="E193" s="704" t="str">
        <f t="shared" si="12"/>
        <v>SAU</v>
      </c>
      <c r="F193" s="704" t="str">
        <f t="shared" si="13"/>
        <v>Saudi Arabia</v>
      </c>
      <c r="G193" s="704"/>
      <c r="H193" s="704"/>
      <c r="I193" s="704" t="str">
        <f t="shared" si="14"/>
        <v/>
      </c>
      <c r="J193" s="715" t="str">
        <f t="shared" si="15"/>
        <v>SAU Saudi Arabia</v>
      </c>
      <c r="K193" s="715" t="s">
        <v>398</v>
      </c>
      <c r="L193" s="715" t="s">
        <v>400</v>
      </c>
    </row>
    <row r="194" spans="1:12">
      <c r="A194" s="704"/>
      <c r="B194" s="704"/>
      <c r="C194" s="704"/>
      <c r="D194" s="704" t="str">
        <f t="shared" si="11"/>
        <v>SDN Sudan</v>
      </c>
      <c r="E194" s="704" t="str">
        <f t="shared" si="12"/>
        <v>SDN</v>
      </c>
      <c r="F194" s="704" t="str">
        <f t="shared" si="13"/>
        <v>Sudan</v>
      </c>
      <c r="G194" s="704"/>
      <c r="H194" s="704"/>
      <c r="I194" s="704" t="str">
        <f t="shared" si="14"/>
        <v/>
      </c>
      <c r="J194" s="715" t="str">
        <f t="shared" si="15"/>
        <v>SDN Sudan</v>
      </c>
      <c r="K194" s="715" t="s">
        <v>386</v>
      </c>
      <c r="L194" s="715" t="s">
        <v>388</v>
      </c>
    </row>
    <row r="195" spans="1:12">
      <c r="A195" s="704"/>
      <c r="B195" s="704"/>
      <c r="C195" s="704"/>
      <c r="D195" s="704" t="str">
        <f t="shared" si="11"/>
        <v>SEN Senegal</v>
      </c>
      <c r="E195" s="704" t="str">
        <f t="shared" si="12"/>
        <v>SEN</v>
      </c>
      <c r="F195" s="704" t="str">
        <f t="shared" si="13"/>
        <v>Senegal</v>
      </c>
      <c r="G195" s="704"/>
      <c r="H195" s="704"/>
      <c r="I195" s="704" t="str">
        <f t="shared" si="14"/>
        <v/>
      </c>
      <c r="J195" s="715" t="str">
        <f t="shared" si="15"/>
        <v>SEN Senegal</v>
      </c>
      <c r="K195" s="715" t="s">
        <v>350</v>
      </c>
      <c r="L195" s="715" t="s">
        <v>352</v>
      </c>
    </row>
    <row r="196" spans="1:12">
      <c r="A196" s="704"/>
      <c r="B196" s="704"/>
      <c r="C196" s="704"/>
      <c r="D196" s="704" t="str">
        <f t="shared" ref="D196:D248" si="16">J196</f>
        <v>SGP Singapore</v>
      </c>
      <c r="E196" s="704" t="str">
        <f t="shared" ref="E196:E248" si="17">K196</f>
        <v>SGP</v>
      </c>
      <c r="F196" s="704" t="str">
        <f t="shared" ref="F196:F248" si="18">L196</f>
        <v>Singapore</v>
      </c>
      <c r="G196" s="704"/>
      <c r="H196" s="704"/>
      <c r="I196" s="704" t="str">
        <f t="shared" ref="I196:I248" si="19">LEFT(H196,5)</f>
        <v/>
      </c>
      <c r="J196" s="715" t="str">
        <f t="shared" ref="J196:J248" si="20">CONCATENATE(K196," ",L196)</f>
        <v>SGP Singapore</v>
      </c>
      <c r="K196" s="715" t="s">
        <v>378</v>
      </c>
      <c r="L196" s="715" t="s">
        <v>380</v>
      </c>
    </row>
    <row r="197" spans="1:12">
      <c r="A197" s="704"/>
      <c r="B197" s="704"/>
      <c r="C197" s="704"/>
      <c r="D197" s="704" t="str">
        <f t="shared" si="16"/>
        <v>SGS South Georgia and the South Sandwich Islands</v>
      </c>
      <c r="E197" s="704" t="str">
        <f t="shared" si="17"/>
        <v>SGS</v>
      </c>
      <c r="F197" s="704" t="str">
        <f t="shared" si="18"/>
        <v>South Georgia and the South Sandwich Islands</v>
      </c>
      <c r="G197" s="704"/>
      <c r="H197" s="704"/>
      <c r="I197" s="704" t="str">
        <f t="shared" si="19"/>
        <v/>
      </c>
      <c r="J197" s="715" t="str">
        <f t="shared" si="20"/>
        <v>SGS South Georgia and the South Sandwich Islands</v>
      </c>
      <c r="K197" s="715" t="s">
        <v>846</v>
      </c>
      <c r="L197" s="715" t="s">
        <v>848</v>
      </c>
    </row>
    <row r="198" spans="1:12">
      <c r="A198" s="704"/>
      <c r="B198" s="704"/>
      <c r="C198" s="704"/>
      <c r="D198" s="704" t="str">
        <f t="shared" si="16"/>
        <v>SHN Saint Helena, Ascension and Tristan da Cunha</v>
      </c>
      <c r="E198" s="704" t="str">
        <f t="shared" si="17"/>
        <v>SHN</v>
      </c>
      <c r="F198" s="704" t="str">
        <f t="shared" si="18"/>
        <v>Saint Helena, Ascension and Tristan da Cunha</v>
      </c>
      <c r="G198" s="704"/>
      <c r="H198" s="704"/>
      <c r="I198" s="704" t="str">
        <f t="shared" si="19"/>
        <v/>
      </c>
      <c r="J198" s="715" t="str">
        <f t="shared" si="20"/>
        <v>SHN Saint Helena, Ascension and Tristan da Cunha</v>
      </c>
      <c r="K198" s="715" t="s">
        <v>374</v>
      </c>
      <c r="L198" s="715" t="s">
        <v>376</v>
      </c>
    </row>
    <row r="199" spans="1:12">
      <c r="A199" s="704"/>
      <c r="B199" s="704"/>
      <c r="C199" s="704"/>
      <c r="D199" s="704" t="str">
        <f t="shared" si="16"/>
        <v>SJM Svalbard and Jan Mayen</v>
      </c>
      <c r="E199" s="704" t="str">
        <f t="shared" si="17"/>
        <v>SJM</v>
      </c>
      <c r="F199" s="704" t="str">
        <f t="shared" si="18"/>
        <v>Svalbard and Jan Mayen</v>
      </c>
      <c r="G199" s="704"/>
      <c r="H199" s="704"/>
      <c r="I199" s="704" t="str">
        <f t="shared" si="19"/>
        <v/>
      </c>
      <c r="J199" s="715" t="str">
        <f t="shared" si="20"/>
        <v>SJM Svalbard and Jan Mayen</v>
      </c>
      <c r="K199" s="715" t="s">
        <v>366</v>
      </c>
      <c r="L199" s="715" t="s">
        <v>368</v>
      </c>
    </row>
    <row r="200" spans="1:12">
      <c r="A200" s="704"/>
      <c r="B200" s="704"/>
      <c r="C200" s="704"/>
      <c r="D200" s="704" t="str">
        <f t="shared" si="16"/>
        <v>SLB Solomon Islands</v>
      </c>
      <c r="E200" s="704" t="str">
        <f t="shared" si="17"/>
        <v>SLB</v>
      </c>
      <c r="F200" s="704" t="str">
        <f t="shared" si="18"/>
        <v>Solomon Islands</v>
      </c>
      <c r="G200" s="704"/>
      <c r="H200" s="704"/>
      <c r="I200" s="704" t="str">
        <f t="shared" si="19"/>
        <v/>
      </c>
      <c r="J200" s="715" t="str">
        <f t="shared" si="20"/>
        <v>SLB Solomon Islands</v>
      </c>
      <c r="K200" s="715" t="s">
        <v>394</v>
      </c>
      <c r="L200" s="715" t="s">
        <v>396</v>
      </c>
    </row>
    <row r="201" spans="1:12">
      <c r="A201" s="704"/>
      <c r="B201" s="704"/>
      <c r="C201" s="704"/>
      <c r="D201" s="704" t="str">
        <f t="shared" si="16"/>
        <v>SLE Sierra Leone</v>
      </c>
      <c r="E201" s="704" t="str">
        <f t="shared" si="17"/>
        <v>SLE</v>
      </c>
      <c r="F201" s="704" t="str">
        <f t="shared" si="18"/>
        <v>Sierra Leone</v>
      </c>
      <c r="G201" s="704"/>
      <c r="H201" s="704"/>
      <c r="I201" s="704" t="str">
        <f t="shared" si="19"/>
        <v/>
      </c>
      <c r="J201" s="715" t="str">
        <f t="shared" si="20"/>
        <v>SLE Sierra Leone</v>
      </c>
      <c r="K201" s="715" t="s">
        <v>358</v>
      </c>
      <c r="L201" s="715" t="s">
        <v>360</v>
      </c>
    </row>
    <row r="202" spans="1:12">
      <c r="A202" s="704"/>
      <c r="B202" s="704"/>
      <c r="C202" s="704"/>
      <c r="D202" s="704" t="str">
        <f t="shared" si="16"/>
        <v>SLV El Salvador</v>
      </c>
      <c r="E202" s="704" t="str">
        <f t="shared" si="17"/>
        <v>SLV</v>
      </c>
      <c r="F202" s="704" t="str">
        <f t="shared" si="18"/>
        <v>El Salvador</v>
      </c>
      <c r="G202" s="704"/>
      <c r="H202" s="704"/>
      <c r="I202" s="704" t="str">
        <f t="shared" si="19"/>
        <v/>
      </c>
      <c r="J202" s="715" t="str">
        <f t="shared" si="20"/>
        <v>SLV El Salvador</v>
      </c>
      <c r="K202" s="715" t="s">
        <v>330</v>
      </c>
      <c r="L202" s="715" t="s">
        <v>332</v>
      </c>
    </row>
    <row r="203" spans="1:12">
      <c r="A203" s="704"/>
      <c r="B203" s="704"/>
      <c r="C203" s="704"/>
      <c r="D203" s="704" t="str">
        <f t="shared" si="16"/>
        <v>SMR San Marino</v>
      </c>
      <c r="E203" s="704" t="str">
        <f t="shared" si="17"/>
        <v>SMR</v>
      </c>
      <c r="F203" s="704" t="str">
        <f t="shared" si="18"/>
        <v>San Marino</v>
      </c>
      <c r="G203" s="704"/>
      <c r="H203" s="704"/>
      <c r="I203" s="704" t="str">
        <f t="shared" si="19"/>
        <v/>
      </c>
      <c r="J203" s="715" t="str">
        <f t="shared" si="20"/>
        <v>SMR San Marino</v>
      </c>
      <c r="K203" s="715" t="s">
        <v>354</v>
      </c>
      <c r="L203" s="715" t="s">
        <v>356</v>
      </c>
    </row>
    <row r="204" spans="1:12">
      <c r="A204" s="704"/>
      <c r="B204" s="704"/>
      <c r="C204" s="704"/>
      <c r="D204" s="704" t="str">
        <f t="shared" si="16"/>
        <v>SOM Somalia</v>
      </c>
      <c r="E204" s="704" t="str">
        <f t="shared" si="17"/>
        <v>SOM</v>
      </c>
      <c r="F204" s="704" t="str">
        <f t="shared" si="18"/>
        <v>Somalia</v>
      </c>
      <c r="G204" s="704"/>
      <c r="H204" s="704"/>
      <c r="I204" s="704" t="str">
        <f t="shared" si="19"/>
        <v/>
      </c>
      <c r="J204" s="715" t="str">
        <f t="shared" si="20"/>
        <v>SOM Somalia</v>
      </c>
      <c r="K204" s="715" t="s">
        <v>346</v>
      </c>
      <c r="L204" s="715" t="s">
        <v>348</v>
      </c>
    </row>
    <row r="205" spans="1:12">
      <c r="A205" s="704"/>
      <c r="B205" s="704"/>
      <c r="C205" s="704"/>
      <c r="D205" s="704" t="str">
        <f t="shared" si="16"/>
        <v>SPM Saint Pierre and Miquelon</v>
      </c>
      <c r="E205" s="704" t="str">
        <f t="shared" si="17"/>
        <v>SPM</v>
      </c>
      <c r="F205" s="704" t="str">
        <f t="shared" si="18"/>
        <v>Saint Pierre and Miquelon</v>
      </c>
      <c r="G205" s="704"/>
      <c r="H205" s="704"/>
      <c r="I205" s="704" t="str">
        <f t="shared" si="19"/>
        <v/>
      </c>
      <c r="J205" s="715" t="str">
        <f t="shared" si="20"/>
        <v>SPM Saint Pierre and Miquelon</v>
      </c>
      <c r="K205" s="715" t="s">
        <v>486</v>
      </c>
      <c r="L205" s="715" t="s">
        <v>488</v>
      </c>
    </row>
    <row r="206" spans="1:12">
      <c r="A206" s="704"/>
      <c r="B206" s="704"/>
      <c r="C206" s="704"/>
      <c r="D206" s="704" t="str">
        <f t="shared" si="16"/>
        <v>SRB Serbia</v>
      </c>
      <c r="E206" s="704" t="str">
        <f t="shared" si="17"/>
        <v>SRB</v>
      </c>
      <c r="F206" s="704" t="str">
        <f t="shared" si="18"/>
        <v>Serbia</v>
      </c>
      <c r="G206" s="704"/>
      <c r="H206" s="704"/>
      <c r="I206" s="704" t="str">
        <f t="shared" si="19"/>
        <v/>
      </c>
      <c r="J206" s="715" t="str">
        <f t="shared" si="20"/>
        <v>SRB Serbia</v>
      </c>
      <c r="K206" s="715" t="s">
        <v>410</v>
      </c>
      <c r="L206" s="715" t="s">
        <v>412</v>
      </c>
    </row>
    <row r="207" spans="1:12">
      <c r="A207" s="704"/>
      <c r="B207" s="704"/>
      <c r="C207" s="704"/>
      <c r="D207" s="704" t="str">
        <f t="shared" si="16"/>
        <v>STP Sao Tome and Principe</v>
      </c>
      <c r="E207" s="704" t="str">
        <f t="shared" si="17"/>
        <v>STP</v>
      </c>
      <c r="F207" s="704" t="str">
        <f t="shared" si="18"/>
        <v>Sao Tome and Principe</v>
      </c>
      <c r="G207" s="704"/>
      <c r="H207" s="704"/>
      <c r="I207" s="704" t="str">
        <f t="shared" si="19"/>
        <v/>
      </c>
      <c r="J207" s="715" t="str">
        <f t="shared" si="20"/>
        <v>STP Sao Tome and Principe</v>
      </c>
      <c r="K207" s="715" t="s">
        <v>334</v>
      </c>
      <c r="L207" s="715" t="s">
        <v>336</v>
      </c>
    </row>
    <row r="208" spans="1:12">
      <c r="A208" s="704"/>
      <c r="B208" s="704"/>
      <c r="C208" s="704"/>
      <c r="D208" s="704" t="str">
        <f t="shared" si="16"/>
        <v>SUR Suriname</v>
      </c>
      <c r="E208" s="704" t="str">
        <f t="shared" si="17"/>
        <v>SUR</v>
      </c>
      <c r="F208" s="704" t="str">
        <f t="shared" si="18"/>
        <v>Suriname</v>
      </c>
      <c r="G208" s="704"/>
      <c r="H208" s="704"/>
      <c r="I208" s="704" t="str">
        <f t="shared" si="19"/>
        <v/>
      </c>
      <c r="J208" s="715" t="str">
        <f t="shared" si="20"/>
        <v>SUR Suriname</v>
      </c>
      <c r="K208" s="715" t="s">
        <v>342</v>
      </c>
      <c r="L208" s="715" t="s">
        <v>344</v>
      </c>
    </row>
    <row r="209" spans="1:12">
      <c r="A209" s="704"/>
      <c r="B209" s="704"/>
      <c r="C209" s="704"/>
      <c r="D209" s="704" t="str">
        <f t="shared" si="16"/>
        <v>SVK Slovakia</v>
      </c>
      <c r="E209" s="704" t="str">
        <f t="shared" si="17"/>
        <v>SVK</v>
      </c>
      <c r="F209" s="704" t="str">
        <f t="shared" si="18"/>
        <v>Slovakia</v>
      </c>
      <c r="G209" s="704"/>
      <c r="H209" s="704"/>
      <c r="I209" s="704" t="str">
        <f t="shared" si="19"/>
        <v/>
      </c>
      <c r="J209" s="715" t="str">
        <f t="shared" si="20"/>
        <v>SVK Slovakia</v>
      </c>
      <c r="K209" s="715" t="s">
        <v>362</v>
      </c>
      <c r="L209" s="715" t="s">
        <v>364</v>
      </c>
    </row>
    <row r="210" spans="1:12">
      <c r="A210" s="704"/>
      <c r="B210" s="704"/>
      <c r="C210" s="704"/>
      <c r="D210" s="704" t="str">
        <f t="shared" si="16"/>
        <v>SVN Slovenia</v>
      </c>
      <c r="E210" s="704" t="str">
        <f t="shared" si="17"/>
        <v>SVN</v>
      </c>
      <c r="F210" s="704" t="str">
        <f t="shared" si="18"/>
        <v>Slovenia</v>
      </c>
      <c r="G210" s="704"/>
      <c r="H210" s="704"/>
      <c r="I210" s="704" t="str">
        <f t="shared" si="19"/>
        <v/>
      </c>
      <c r="J210" s="715" t="str">
        <f t="shared" si="20"/>
        <v>SVN Slovenia</v>
      </c>
      <c r="K210" s="715" t="s">
        <v>370</v>
      </c>
      <c r="L210" s="715" t="s">
        <v>372</v>
      </c>
    </row>
    <row r="211" spans="1:12">
      <c r="A211" s="704"/>
      <c r="B211" s="704"/>
      <c r="C211" s="704"/>
      <c r="D211" s="704" t="str">
        <f t="shared" si="16"/>
        <v>SWE Sweden</v>
      </c>
      <c r="E211" s="704" t="str">
        <f t="shared" si="17"/>
        <v>SWE</v>
      </c>
      <c r="F211" s="704" t="str">
        <f t="shared" si="18"/>
        <v>Sweden</v>
      </c>
      <c r="G211" s="704"/>
      <c r="H211" s="704"/>
      <c r="I211" s="704" t="str">
        <f t="shared" si="19"/>
        <v/>
      </c>
      <c r="J211" s="715" t="str">
        <f t="shared" si="20"/>
        <v>SWE Sweden</v>
      </c>
      <c r="K211" s="715" t="s">
        <v>382</v>
      </c>
      <c r="L211" s="715" t="s">
        <v>384</v>
      </c>
    </row>
    <row r="212" spans="1:12">
      <c r="A212" s="704"/>
      <c r="B212" s="704"/>
      <c r="C212" s="704"/>
      <c r="D212" s="704" t="str">
        <f t="shared" si="16"/>
        <v>SWZ Swaziland</v>
      </c>
      <c r="E212" s="704" t="str">
        <f t="shared" si="17"/>
        <v>SWZ</v>
      </c>
      <c r="F212" s="704" t="str">
        <f t="shared" si="18"/>
        <v>Swaziland</v>
      </c>
      <c r="G212" s="704"/>
      <c r="H212" s="704"/>
      <c r="I212" s="704" t="str">
        <f t="shared" si="19"/>
        <v/>
      </c>
      <c r="J212" s="715" t="str">
        <f t="shared" si="20"/>
        <v>SWZ Swaziland</v>
      </c>
      <c r="K212" s="715" t="s">
        <v>322</v>
      </c>
      <c r="L212" s="715" t="s">
        <v>324</v>
      </c>
    </row>
    <row r="213" spans="1:12">
      <c r="A213" s="704"/>
      <c r="B213" s="704"/>
      <c r="C213" s="704"/>
      <c r="D213" s="704" t="str">
        <f t="shared" si="16"/>
        <v>SYC Seychelles</v>
      </c>
      <c r="E213" s="704" t="str">
        <f t="shared" si="17"/>
        <v>SYC</v>
      </c>
      <c r="F213" s="704" t="str">
        <f t="shared" si="18"/>
        <v>Seychelles</v>
      </c>
      <c r="G213" s="704"/>
      <c r="H213" s="704"/>
      <c r="I213" s="704" t="str">
        <f t="shared" si="19"/>
        <v/>
      </c>
      <c r="J213" s="715" t="str">
        <f t="shared" si="20"/>
        <v>SYC Seychelles</v>
      </c>
      <c r="K213" s="715" t="s">
        <v>390</v>
      </c>
      <c r="L213" s="715" t="s">
        <v>392</v>
      </c>
    </row>
    <row r="214" spans="1:12">
      <c r="A214" s="704"/>
      <c r="B214" s="704"/>
      <c r="C214" s="704"/>
      <c r="D214" s="704" t="str">
        <f t="shared" si="16"/>
        <v>SYR Syrian Arab Republic</v>
      </c>
      <c r="E214" s="704" t="str">
        <f t="shared" si="17"/>
        <v>SYR</v>
      </c>
      <c r="F214" s="704" t="str">
        <f t="shared" si="18"/>
        <v>Syrian Arab Republic</v>
      </c>
      <c r="G214" s="704"/>
      <c r="H214" s="704"/>
      <c r="I214" s="704" t="str">
        <f t="shared" si="19"/>
        <v/>
      </c>
      <c r="J214" s="715" t="str">
        <f t="shared" si="20"/>
        <v>SYR Syrian Arab Republic</v>
      </c>
      <c r="K214" s="715" t="s">
        <v>326</v>
      </c>
      <c r="L214" s="715" t="s">
        <v>328</v>
      </c>
    </row>
    <row r="215" spans="1:12">
      <c r="A215" s="704"/>
      <c r="B215" s="704"/>
      <c r="C215" s="704"/>
      <c r="D215" s="704" t="str">
        <f t="shared" si="16"/>
        <v>TCA Turks and Caicos Islands</v>
      </c>
      <c r="E215" s="704" t="str">
        <f t="shared" si="17"/>
        <v>TCA</v>
      </c>
      <c r="F215" s="704" t="str">
        <f t="shared" si="18"/>
        <v>Turks and Caicos Islands</v>
      </c>
      <c r="G215" s="704"/>
      <c r="H215" s="704"/>
      <c r="I215" s="704" t="str">
        <f t="shared" si="19"/>
        <v/>
      </c>
      <c r="J215" s="715" t="str">
        <f t="shared" si="20"/>
        <v>TCA Turks and Caicos Islands</v>
      </c>
      <c r="K215" s="715" t="s">
        <v>318</v>
      </c>
      <c r="L215" s="715" t="s">
        <v>320</v>
      </c>
    </row>
    <row r="216" spans="1:12">
      <c r="A216" s="704"/>
      <c r="B216" s="704"/>
      <c r="C216" s="704"/>
      <c r="D216" s="704" t="str">
        <f t="shared" si="16"/>
        <v>TCD Chad</v>
      </c>
      <c r="E216" s="704" t="str">
        <f t="shared" si="17"/>
        <v>TCD</v>
      </c>
      <c r="F216" s="704" t="str">
        <f t="shared" si="18"/>
        <v>Chad</v>
      </c>
      <c r="G216" s="704"/>
      <c r="H216" s="704"/>
      <c r="I216" s="704" t="str">
        <f t="shared" si="19"/>
        <v/>
      </c>
      <c r="J216" s="715" t="str">
        <f t="shared" si="20"/>
        <v>TCD Chad</v>
      </c>
      <c r="K216" s="715" t="s">
        <v>314</v>
      </c>
      <c r="L216" s="715" t="s">
        <v>316</v>
      </c>
    </row>
    <row r="217" spans="1:12">
      <c r="A217" s="704"/>
      <c r="B217" s="704"/>
      <c r="C217" s="704"/>
      <c r="D217" s="704" t="str">
        <f t="shared" si="16"/>
        <v>TGO Togo</v>
      </c>
      <c r="E217" s="704" t="str">
        <f t="shared" si="17"/>
        <v>TGO</v>
      </c>
      <c r="F217" s="704" t="str">
        <f t="shared" si="18"/>
        <v>Togo</v>
      </c>
      <c r="G217" s="704"/>
      <c r="H217" s="704"/>
      <c r="I217" s="704" t="str">
        <f t="shared" si="19"/>
        <v/>
      </c>
      <c r="J217" s="715" t="str">
        <f t="shared" si="20"/>
        <v>TGO Togo</v>
      </c>
      <c r="K217" s="715" t="s">
        <v>306</v>
      </c>
      <c r="L217" s="715" t="s">
        <v>308</v>
      </c>
    </row>
    <row r="218" spans="1:12">
      <c r="A218" s="704"/>
      <c r="B218" s="704"/>
      <c r="C218" s="704"/>
      <c r="D218" s="704" t="str">
        <f t="shared" si="16"/>
        <v>THA Thailand</v>
      </c>
      <c r="E218" s="704" t="str">
        <f t="shared" si="17"/>
        <v>THA</v>
      </c>
      <c r="F218" s="704" t="str">
        <f t="shared" si="18"/>
        <v>Thailand</v>
      </c>
      <c r="G218" s="704"/>
      <c r="H218" s="704"/>
      <c r="I218" s="704" t="str">
        <f t="shared" si="19"/>
        <v/>
      </c>
      <c r="J218" s="715" t="str">
        <f t="shared" si="20"/>
        <v>THA Thailand</v>
      </c>
      <c r="K218" s="715" t="s">
        <v>302</v>
      </c>
      <c r="L218" s="715" t="s">
        <v>304</v>
      </c>
    </row>
    <row r="219" spans="1:12">
      <c r="A219" s="704"/>
      <c r="B219" s="704"/>
      <c r="C219" s="704"/>
      <c r="D219" s="704" t="str">
        <f t="shared" si="16"/>
        <v>TJK Tajikistan</v>
      </c>
      <c r="E219" s="704" t="str">
        <f t="shared" si="17"/>
        <v>TJK</v>
      </c>
      <c r="F219" s="704" t="str">
        <f t="shared" si="18"/>
        <v>Tajikistan</v>
      </c>
      <c r="G219" s="704"/>
      <c r="H219" s="704"/>
      <c r="I219" s="704" t="str">
        <f t="shared" si="19"/>
        <v/>
      </c>
      <c r="J219" s="715" t="str">
        <f t="shared" si="20"/>
        <v>TJK Tajikistan</v>
      </c>
      <c r="K219" s="715" t="s">
        <v>298</v>
      </c>
      <c r="L219" s="715" t="s">
        <v>300</v>
      </c>
    </row>
    <row r="220" spans="1:12">
      <c r="A220" s="704"/>
      <c r="B220" s="704"/>
      <c r="C220" s="704"/>
      <c r="D220" s="704" t="str">
        <f t="shared" si="16"/>
        <v>TKL Tokelau</v>
      </c>
      <c r="E220" s="704" t="str">
        <f t="shared" si="17"/>
        <v>TKL</v>
      </c>
      <c r="F220" s="704" t="str">
        <f t="shared" si="18"/>
        <v>Tokelau</v>
      </c>
      <c r="G220" s="704"/>
      <c r="H220" s="704"/>
      <c r="I220" s="704" t="str">
        <f t="shared" si="19"/>
        <v/>
      </c>
      <c r="J220" s="715" t="str">
        <f t="shared" si="20"/>
        <v>TKL Tokelau</v>
      </c>
      <c r="K220" s="715" t="s">
        <v>294</v>
      </c>
      <c r="L220" s="715" t="s">
        <v>296</v>
      </c>
    </row>
    <row r="221" spans="1:12">
      <c r="A221" s="704"/>
      <c r="B221" s="704"/>
      <c r="C221" s="704"/>
      <c r="D221" s="704" t="str">
        <f t="shared" si="16"/>
        <v>TKM Turkmenistan</v>
      </c>
      <c r="E221" s="704" t="str">
        <f t="shared" si="17"/>
        <v>TKM</v>
      </c>
      <c r="F221" s="704" t="str">
        <f t="shared" si="18"/>
        <v>Turkmenistan</v>
      </c>
      <c r="G221" s="704"/>
      <c r="H221" s="704"/>
      <c r="I221" s="704" t="str">
        <f t="shared" si="19"/>
        <v/>
      </c>
      <c r="J221" s="715" t="str">
        <f t="shared" si="20"/>
        <v>TKM Turkmenistan</v>
      </c>
      <c r="K221" s="715" t="s">
        <v>286</v>
      </c>
      <c r="L221" s="715" t="s">
        <v>288</v>
      </c>
    </row>
    <row r="222" spans="1:12">
      <c r="A222" s="704"/>
      <c r="B222" s="704"/>
      <c r="C222" s="704"/>
      <c r="D222" s="704" t="str">
        <f t="shared" si="16"/>
        <v>TLS Timor-Leste</v>
      </c>
      <c r="E222" s="704" t="str">
        <f t="shared" si="17"/>
        <v>TLS</v>
      </c>
      <c r="F222" s="704" t="str">
        <f t="shared" si="18"/>
        <v>Timor-Leste</v>
      </c>
      <c r="G222" s="704"/>
      <c r="H222" s="704"/>
      <c r="I222" s="704" t="str">
        <f t="shared" si="19"/>
        <v/>
      </c>
      <c r="J222" s="715" t="str">
        <f t="shared" si="20"/>
        <v>TLS Timor-Leste</v>
      </c>
      <c r="K222" s="715" t="s">
        <v>290</v>
      </c>
      <c r="L222" s="715" t="s">
        <v>292</v>
      </c>
    </row>
    <row r="223" spans="1:12">
      <c r="A223" s="704"/>
      <c r="B223" s="704"/>
      <c r="C223" s="704"/>
      <c r="D223" s="704" t="str">
        <f t="shared" si="16"/>
        <v>TON Tonga</v>
      </c>
      <c r="E223" s="704" t="str">
        <f t="shared" si="17"/>
        <v>TON</v>
      </c>
      <c r="F223" s="704" t="str">
        <f t="shared" si="18"/>
        <v>Tonga</v>
      </c>
      <c r="G223" s="704"/>
      <c r="H223" s="704"/>
      <c r="I223" s="704" t="str">
        <f t="shared" si="19"/>
        <v/>
      </c>
      <c r="J223" s="715" t="str">
        <f t="shared" si="20"/>
        <v>TON Tonga</v>
      </c>
      <c r="K223" s="715" t="s">
        <v>278</v>
      </c>
      <c r="L223" s="715" t="s">
        <v>280</v>
      </c>
    </row>
    <row r="224" spans="1:12">
      <c r="A224" s="704"/>
      <c r="B224" s="704"/>
      <c r="C224" s="704"/>
      <c r="D224" s="704" t="str">
        <f t="shared" si="16"/>
        <v>TTO Trinidad and Tobago</v>
      </c>
      <c r="E224" s="704" t="str">
        <f t="shared" si="17"/>
        <v>TTO</v>
      </c>
      <c r="F224" s="704" t="str">
        <f t="shared" si="18"/>
        <v>Trinidad and Tobago</v>
      </c>
      <c r="G224" s="704"/>
      <c r="H224" s="704"/>
      <c r="I224" s="704" t="str">
        <f t="shared" si="19"/>
        <v/>
      </c>
      <c r="J224" s="715" t="str">
        <f t="shared" si="20"/>
        <v>TTO Trinidad and Tobago</v>
      </c>
      <c r="K224" s="715" t="s">
        <v>270</v>
      </c>
      <c r="L224" s="715" t="s">
        <v>272</v>
      </c>
    </row>
    <row r="225" spans="1:12">
      <c r="A225" s="704"/>
      <c r="B225" s="704"/>
      <c r="C225" s="704"/>
      <c r="D225" s="704" t="str">
        <f t="shared" si="16"/>
        <v>TUN Tunisia</v>
      </c>
      <c r="E225" s="704" t="str">
        <f t="shared" si="17"/>
        <v>TUN</v>
      </c>
      <c r="F225" s="704" t="str">
        <f t="shared" si="18"/>
        <v>Tunisia</v>
      </c>
      <c r="G225" s="704"/>
      <c r="H225" s="704"/>
      <c r="I225" s="704" t="str">
        <f t="shared" si="19"/>
        <v/>
      </c>
      <c r="J225" s="715" t="str">
        <f t="shared" si="20"/>
        <v>TUN Tunisia</v>
      </c>
      <c r="K225" s="715" t="s">
        <v>282</v>
      </c>
      <c r="L225" s="715" t="s">
        <v>284</v>
      </c>
    </row>
    <row r="226" spans="1:12">
      <c r="A226" s="704"/>
      <c r="B226" s="704"/>
      <c r="C226" s="704"/>
      <c r="D226" s="704" t="str">
        <f t="shared" si="16"/>
        <v>TUR Turkey</v>
      </c>
      <c r="E226" s="704" t="str">
        <f t="shared" si="17"/>
        <v>TUR</v>
      </c>
      <c r="F226" s="704" t="str">
        <f t="shared" si="18"/>
        <v>Turkey</v>
      </c>
      <c r="G226" s="704"/>
      <c r="H226" s="704"/>
      <c r="I226" s="704" t="str">
        <f t="shared" si="19"/>
        <v/>
      </c>
      <c r="J226" s="715" t="str">
        <f t="shared" si="20"/>
        <v>TUR Turkey</v>
      </c>
      <c r="K226" s="715" t="s">
        <v>274</v>
      </c>
      <c r="L226" s="715" t="s">
        <v>276</v>
      </c>
    </row>
    <row r="227" spans="1:12">
      <c r="A227" s="704"/>
      <c r="B227" s="704"/>
      <c r="C227" s="704"/>
      <c r="D227" s="704" t="str">
        <f t="shared" si="16"/>
        <v>TUV Tuvalu</v>
      </c>
      <c r="E227" s="704" t="str">
        <f t="shared" si="17"/>
        <v>TUV</v>
      </c>
      <c r="F227" s="704" t="str">
        <f t="shared" si="18"/>
        <v>Tuvalu</v>
      </c>
      <c r="G227" s="704"/>
      <c r="H227" s="704"/>
      <c r="I227" s="704" t="str">
        <f t="shared" si="19"/>
        <v/>
      </c>
      <c r="J227" s="715" t="str">
        <f t="shared" si="20"/>
        <v>TUV Tuvalu</v>
      </c>
      <c r="K227" s="715" t="s">
        <v>266</v>
      </c>
      <c r="L227" s="715" t="s">
        <v>268</v>
      </c>
    </row>
    <row r="228" spans="1:12">
      <c r="A228" s="704"/>
      <c r="B228" s="704"/>
      <c r="C228" s="704"/>
      <c r="D228" s="704" t="str">
        <f t="shared" si="16"/>
        <v>TWN Taiwan, Province of China</v>
      </c>
      <c r="E228" s="704" t="str">
        <f t="shared" si="17"/>
        <v>TWN</v>
      </c>
      <c r="F228" s="704" t="str">
        <f t="shared" si="18"/>
        <v>Taiwan, Province of China</v>
      </c>
      <c r="G228" s="704"/>
      <c r="H228" s="704"/>
      <c r="I228" s="704" t="str">
        <f t="shared" si="19"/>
        <v/>
      </c>
      <c r="J228" s="715" t="str">
        <f t="shared" si="20"/>
        <v>TWN Taiwan, Province of China</v>
      </c>
      <c r="K228" s="715" t="s">
        <v>262</v>
      </c>
      <c r="L228" s="715" t="s">
        <v>264</v>
      </c>
    </row>
    <row r="229" spans="1:12">
      <c r="A229" s="704"/>
      <c r="B229" s="704"/>
      <c r="C229" s="704"/>
      <c r="D229" s="704" t="str">
        <f t="shared" si="16"/>
        <v>TZA Tanzania, United Republic of</v>
      </c>
      <c r="E229" s="704" t="str">
        <f t="shared" si="17"/>
        <v>TZA</v>
      </c>
      <c r="F229" s="704" t="str">
        <f t="shared" si="18"/>
        <v>Tanzania, United Republic of</v>
      </c>
      <c r="G229" s="704"/>
      <c r="H229" s="704"/>
      <c r="I229" s="704" t="str">
        <f t="shared" si="19"/>
        <v/>
      </c>
      <c r="J229" s="715" t="str">
        <f t="shared" si="20"/>
        <v>TZA Tanzania, United Republic of</v>
      </c>
      <c r="K229" s="715" t="s">
        <v>258</v>
      </c>
      <c r="L229" s="715" t="s">
        <v>260</v>
      </c>
    </row>
    <row r="230" spans="1:12">
      <c r="A230" s="704"/>
      <c r="B230" s="704"/>
      <c r="C230" s="704"/>
      <c r="D230" s="704" t="str">
        <f t="shared" si="16"/>
        <v>UGA Uganda</v>
      </c>
      <c r="E230" s="704" t="str">
        <f t="shared" si="17"/>
        <v>UGA</v>
      </c>
      <c r="F230" s="704" t="str">
        <f t="shared" si="18"/>
        <v>Uganda</v>
      </c>
      <c r="G230" s="704"/>
      <c r="H230" s="704"/>
      <c r="I230" s="704" t="str">
        <f t="shared" si="19"/>
        <v/>
      </c>
      <c r="J230" s="715" t="str">
        <f t="shared" si="20"/>
        <v>UGA Uganda</v>
      </c>
      <c r="K230" s="715" t="s">
        <v>250</v>
      </c>
      <c r="L230" s="715" t="s">
        <v>252</v>
      </c>
    </row>
    <row r="231" spans="1:12">
      <c r="A231" s="704"/>
      <c r="B231" s="704"/>
      <c r="C231" s="704"/>
      <c r="D231" s="704" t="str">
        <f t="shared" si="16"/>
        <v>UKR Ukraine</v>
      </c>
      <c r="E231" s="704" t="str">
        <f t="shared" si="17"/>
        <v>UKR</v>
      </c>
      <c r="F231" s="704" t="str">
        <f t="shared" si="18"/>
        <v>Ukraine</v>
      </c>
      <c r="G231" s="704"/>
      <c r="H231" s="704"/>
      <c r="I231" s="704" t="str">
        <f t="shared" si="19"/>
        <v/>
      </c>
      <c r="J231" s="715" t="str">
        <f t="shared" si="20"/>
        <v>UKR Ukraine</v>
      </c>
      <c r="K231" s="715" t="s">
        <v>254</v>
      </c>
      <c r="L231" s="715" t="s">
        <v>256</v>
      </c>
    </row>
    <row r="232" spans="1:12">
      <c r="A232" s="704"/>
      <c r="B232" s="704"/>
      <c r="C232" s="704"/>
      <c r="D232" s="704" t="str">
        <f t="shared" si="16"/>
        <v>UMI United States Minor Outlying Islands</v>
      </c>
      <c r="E232" s="704" t="str">
        <f t="shared" si="17"/>
        <v>UMI</v>
      </c>
      <c r="F232" s="704" t="str">
        <f t="shared" si="18"/>
        <v>United States Minor Outlying Islands</v>
      </c>
      <c r="G232" s="704"/>
      <c r="H232" s="704"/>
      <c r="I232" s="704" t="str">
        <f t="shared" si="19"/>
        <v/>
      </c>
      <c r="J232" s="715" t="str">
        <f t="shared" si="20"/>
        <v>UMI United States Minor Outlying Islands</v>
      </c>
      <c r="K232" s="715" t="s">
        <v>246</v>
      </c>
      <c r="L232" s="715" t="s">
        <v>248</v>
      </c>
    </row>
    <row r="233" spans="1:12">
      <c r="A233" s="704"/>
      <c r="B233" s="704"/>
      <c r="C233" s="704"/>
      <c r="D233" s="704" t="str">
        <f t="shared" si="16"/>
        <v>URY Uruguay</v>
      </c>
      <c r="E233" s="704" t="str">
        <f t="shared" si="17"/>
        <v>URY</v>
      </c>
      <c r="F233" s="704" t="str">
        <f t="shared" si="18"/>
        <v>Uruguay</v>
      </c>
      <c r="G233" s="704"/>
      <c r="H233" s="704"/>
      <c r="I233" s="704" t="str">
        <f t="shared" si="19"/>
        <v/>
      </c>
      <c r="J233" s="715" t="str">
        <f t="shared" si="20"/>
        <v>URY Uruguay</v>
      </c>
      <c r="K233" s="715" t="s">
        <v>238</v>
      </c>
      <c r="L233" s="715" t="s">
        <v>240</v>
      </c>
    </row>
    <row r="234" spans="1:12">
      <c r="A234" s="704"/>
      <c r="B234" s="704"/>
      <c r="C234" s="704"/>
      <c r="D234" s="704" t="str">
        <f t="shared" si="16"/>
        <v>USA United States</v>
      </c>
      <c r="E234" s="704" t="str">
        <f t="shared" si="17"/>
        <v>USA</v>
      </c>
      <c r="F234" s="704" t="str">
        <f t="shared" si="18"/>
        <v>United States</v>
      </c>
      <c r="G234" s="704"/>
      <c r="H234" s="704"/>
      <c r="I234" s="704" t="str">
        <f t="shared" si="19"/>
        <v/>
      </c>
      <c r="J234" s="715" t="str">
        <f t="shared" si="20"/>
        <v>USA United States</v>
      </c>
      <c r="K234" s="715" t="s">
        <v>242</v>
      </c>
      <c r="L234" s="715" t="s">
        <v>244</v>
      </c>
    </row>
    <row r="235" spans="1:12">
      <c r="A235" s="704"/>
      <c r="B235" s="704"/>
      <c r="C235" s="704"/>
      <c r="D235" s="704" t="str">
        <f t="shared" si="16"/>
        <v>UZB Uzbekistan</v>
      </c>
      <c r="E235" s="704" t="str">
        <f t="shared" si="17"/>
        <v>UZB</v>
      </c>
      <c r="F235" s="704" t="str">
        <f t="shared" si="18"/>
        <v>Uzbekistan</v>
      </c>
      <c r="G235" s="704"/>
      <c r="H235" s="704"/>
      <c r="I235" s="704" t="str">
        <f t="shared" si="19"/>
        <v/>
      </c>
      <c r="J235" s="715" t="str">
        <f t="shared" si="20"/>
        <v>UZB Uzbekistan</v>
      </c>
      <c r="K235" s="715" t="s">
        <v>234</v>
      </c>
      <c r="L235" s="715" t="s">
        <v>236</v>
      </c>
    </row>
    <row r="236" spans="1:12">
      <c r="A236" s="704"/>
      <c r="B236" s="704"/>
      <c r="C236" s="704"/>
      <c r="D236" s="704" t="str">
        <f t="shared" si="16"/>
        <v>VAT Holy See (Vatican City State)</v>
      </c>
      <c r="E236" s="704" t="str">
        <f t="shared" si="17"/>
        <v>VAT</v>
      </c>
      <c r="F236" s="704" t="str">
        <f t="shared" si="18"/>
        <v>Holy See (Vatican City State)</v>
      </c>
      <c r="G236" s="704"/>
      <c r="H236" s="704"/>
      <c r="I236" s="704" t="str">
        <f t="shared" si="19"/>
        <v/>
      </c>
      <c r="J236" s="715" t="str">
        <f t="shared" si="20"/>
        <v>VAT Holy See (Vatican City State)</v>
      </c>
      <c r="K236" s="715" t="s">
        <v>230</v>
      </c>
      <c r="L236" s="715" t="s">
        <v>232</v>
      </c>
    </row>
    <row r="237" spans="1:12">
      <c r="A237" s="704"/>
      <c r="B237" s="704"/>
      <c r="C237" s="704"/>
      <c r="D237" s="704" t="str">
        <f t="shared" si="16"/>
        <v>VCT Saint Vincent and the Grenadines</v>
      </c>
      <c r="E237" s="704" t="str">
        <f t="shared" si="17"/>
        <v>VCT</v>
      </c>
      <c r="F237" s="704" t="str">
        <f t="shared" si="18"/>
        <v>Saint Vincent and the Grenadines</v>
      </c>
      <c r="G237" s="704"/>
      <c r="H237" s="704"/>
      <c r="I237" s="704" t="str">
        <f t="shared" si="19"/>
        <v/>
      </c>
      <c r="J237" s="715" t="str">
        <f t="shared" si="20"/>
        <v>VCT Saint Vincent and the Grenadines</v>
      </c>
      <c r="K237" s="715" t="s">
        <v>226</v>
      </c>
      <c r="L237" s="715" t="s">
        <v>228</v>
      </c>
    </row>
    <row r="238" spans="1:12">
      <c r="A238" s="704"/>
      <c r="B238" s="704"/>
      <c r="C238" s="704"/>
      <c r="D238" s="704" t="str">
        <f t="shared" si="16"/>
        <v>VEN Venezuela, Bolivarian Republic of</v>
      </c>
      <c r="E238" s="704" t="str">
        <f t="shared" si="17"/>
        <v>VEN</v>
      </c>
      <c r="F238" s="704" t="str">
        <f t="shared" si="18"/>
        <v>Venezuela, Bolivarian Republic of</v>
      </c>
      <c r="G238" s="704"/>
      <c r="H238" s="704"/>
      <c r="I238" s="704" t="str">
        <f t="shared" si="19"/>
        <v/>
      </c>
      <c r="J238" s="715" t="str">
        <f t="shared" si="20"/>
        <v>VEN Venezuela, Bolivarian Republic of</v>
      </c>
      <c r="K238" s="715" t="s">
        <v>222</v>
      </c>
      <c r="L238" s="715" t="s">
        <v>224</v>
      </c>
    </row>
    <row r="239" spans="1:12">
      <c r="A239" s="704"/>
      <c r="B239" s="704"/>
      <c r="C239" s="704"/>
      <c r="D239" s="704" t="str">
        <f t="shared" si="16"/>
        <v>VGB Virgin Islands, British</v>
      </c>
      <c r="E239" s="704" t="str">
        <f t="shared" si="17"/>
        <v>VGB</v>
      </c>
      <c r="F239" s="704" t="str">
        <f t="shared" si="18"/>
        <v>Virgin Islands, British</v>
      </c>
      <c r="G239" s="704"/>
      <c r="H239" s="704"/>
      <c r="I239" s="704" t="str">
        <f t="shared" si="19"/>
        <v/>
      </c>
      <c r="J239" s="715" t="str">
        <f t="shared" si="20"/>
        <v>VGB Virgin Islands, British</v>
      </c>
      <c r="K239" s="715" t="s">
        <v>218</v>
      </c>
      <c r="L239" s="715" t="s">
        <v>220</v>
      </c>
    </row>
    <row r="240" spans="1:12">
      <c r="A240" s="704"/>
      <c r="B240" s="704"/>
      <c r="C240" s="704"/>
      <c r="D240" s="704" t="str">
        <f t="shared" si="16"/>
        <v>VIR Virgin Islands, U.S.</v>
      </c>
      <c r="E240" s="704" t="str">
        <f t="shared" si="17"/>
        <v>VIR</v>
      </c>
      <c r="F240" s="704" t="str">
        <f t="shared" si="18"/>
        <v>Virgin Islands, U.S.</v>
      </c>
      <c r="G240" s="704"/>
      <c r="H240" s="704"/>
      <c r="I240" s="704" t="str">
        <f t="shared" si="19"/>
        <v/>
      </c>
      <c r="J240" s="715" t="str">
        <f t="shared" si="20"/>
        <v>VIR Virgin Islands, U.S.</v>
      </c>
      <c r="K240" s="715" t="s">
        <v>214</v>
      </c>
      <c r="L240" s="715" t="s">
        <v>216</v>
      </c>
    </row>
    <row r="241" spans="1:12">
      <c r="A241" s="704"/>
      <c r="B241" s="704"/>
      <c r="C241" s="704"/>
      <c r="D241" s="704" t="str">
        <f t="shared" si="16"/>
        <v>VNM Viet Nam</v>
      </c>
      <c r="E241" s="704" t="str">
        <f t="shared" si="17"/>
        <v>VNM</v>
      </c>
      <c r="F241" s="704" t="str">
        <f t="shared" si="18"/>
        <v>Viet Nam</v>
      </c>
      <c r="G241" s="704"/>
      <c r="H241" s="704"/>
      <c r="I241" s="704" t="str">
        <f t="shared" si="19"/>
        <v/>
      </c>
      <c r="J241" s="715" t="str">
        <f t="shared" si="20"/>
        <v>VNM Viet Nam</v>
      </c>
      <c r="K241" s="715" t="s">
        <v>210</v>
      </c>
      <c r="L241" s="715" t="s">
        <v>212</v>
      </c>
    </row>
    <row r="242" spans="1:12">
      <c r="A242" s="704"/>
      <c r="B242" s="704"/>
      <c r="C242" s="704"/>
      <c r="D242" s="704" t="str">
        <f t="shared" si="16"/>
        <v>VUT Vanuatu</v>
      </c>
      <c r="E242" s="704" t="str">
        <f t="shared" si="17"/>
        <v>VUT</v>
      </c>
      <c r="F242" s="704" t="str">
        <f t="shared" si="18"/>
        <v>Vanuatu</v>
      </c>
      <c r="G242" s="704"/>
      <c r="H242" s="704"/>
      <c r="I242" s="704" t="str">
        <f t="shared" si="19"/>
        <v/>
      </c>
      <c r="J242" s="715" t="str">
        <f t="shared" si="20"/>
        <v>VUT Vanuatu</v>
      </c>
      <c r="K242" s="715" t="s">
        <v>206</v>
      </c>
      <c r="L242" s="715" t="s">
        <v>208</v>
      </c>
    </row>
    <row r="243" spans="1:12">
      <c r="A243" s="704"/>
      <c r="B243" s="704"/>
      <c r="C243" s="704"/>
      <c r="D243" s="704" t="str">
        <f t="shared" si="16"/>
        <v>WLF Wallis and Futuna</v>
      </c>
      <c r="E243" s="704" t="str">
        <f t="shared" si="17"/>
        <v>WLF</v>
      </c>
      <c r="F243" s="704" t="str">
        <f t="shared" si="18"/>
        <v>Wallis and Futuna</v>
      </c>
      <c r="G243" s="704"/>
      <c r="H243" s="704"/>
      <c r="I243" s="704" t="str">
        <f t="shared" si="19"/>
        <v/>
      </c>
      <c r="J243" s="715" t="str">
        <f t="shared" si="20"/>
        <v>WLF Wallis and Futuna</v>
      </c>
      <c r="K243" s="715" t="s">
        <v>202</v>
      </c>
      <c r="L243" s="715" t="s">
        <v>204</v>
      </c>
    </row>
    <row r="244" spans="1:12">
      <c r="A244" s="704"/>
      <c r="B244" s="704"/>
      <c r="C244" s="704"/>
      <c r="D244" s="704" t="str">
        <f t="shared" si="16"/>
        <v>WSM Samoa</v>
      </c>
      <c r="E244" s="704" t="str">
        <f t="shared" si="17"/>
        <v>WSM</v>
      </c>
      <c r="F244" s="704" t="str">
        <f t="shared" si="18"/>
        <v>Samoa</v>
      </c>
      <c r="G244" s="704"/>
      <c r="H244" s="704"/>
      <c r="I244" s="704" t="str">
        <f t="shared" si="19"/>
        <v/>
      </c>
      <c r="J244" s="715" t="str">
        <f t="shared" si="20"/>
        <v>WSM Samoa</v>
      </c>
      <c r="K244" s="715" t="s">
        <v>198</v>
      </c>
      <c r="L244" s="715" t="s">
        <v>200</v>
      </c>
    </row>
    <row r="245" spans="1:12">
      <c r="A245" s="704"/>
      <c r="B245" s="704"/>
      <c r="C245" s="704"/>
      <c r="D245" s="704" t="str">
        <f t="shared" si="16"/>
        <v>YEM Yemen</v>
      </c>
      <c r="E245" s="704" t="str">
        <f t="shared" si="17"/>
        <v>YEM</v>
      </c>
      <c r="F245" s="704" t="str">
        <f t="shared" si="18"/>
        <v>Yemen</v>
      </c>
      <c r="G245" s="704"/>
      <c r="H245" s="704"/>
      <c r="I245" s="704" t="str">
        <f t="shared" si="19"/>
        <v/>
      </c>
      <c r="J245" s="715" t="str">
        <f t="shared" si="20"/>
        <v>YEM Yemen</v>
      </c>
      <c r="K245" s="715" t="s">
        <v>194</v>
      </c>
      <c r="L245" s="715" t="s">
        <v>196</v>
      </c>
    </row>
    <row r="246" spans="1:12">
      <c r="A246" s="704"/>
      <c r="B246" s="704"/>
      <c r="C246" s="704"/>
      <c r="D246" s="704" t="str">
        <f t="shared" si="16"/>
        <v>ZAF South Africa</v>
      </c>
      <c r="E246" s="704" t="str">
        <f t="shared" si="17"/>
        <v>ZAF</v>
      </c>
      <c r="F246" s="704" t="str">
        <f t="shared" si="18"/>
        <v>South Africa</v>
      </c>
      <c r="G246" s="704"/>
      <c r="H246" s="704"/>
      <c r="I246" s="704" t="str">
        <f t="shared" si="19"/>
        <v/>
      </c>
      <c r="J246" s="715" t="str">
        <f t="shared" si="20"/>
        <v>ZAF South Africa</v>
      </c>
      <c r="K246" s="715" t="s">
        <v>186</v>
      </c>
      <c r="L246" s="715" t="s">
        <v>188</v>
      </c>
    </row>
    <row r="247" spans="1:12" ht="14.1" customHeight="1">
      <c r="A247" s="704"/>
      <c r="B247" s="704"/>
      <c r="C247" s="704"/>
      <c r="D247" s="704" t="str">
        <f t="shared" si="16"/>
        <v>ZMB Zambia</v>
      </c>
      <c r="E247" s="704" t="str">
        <f t="shared" si="17"/>
        <v>ZMB</v>
      </c>
      <c r="F247" s="704" t="str">
        <f t="shared" si="18"/>
        <v>Zambia</v>
      </c>
      <c r="G247" s="704"/>
      <c r="H247" s="704"/>
      <c r="I247" s="704" t="str">
        <f t="shared" si="19"/>
        <v/>
      </c>
      <c r="J247" s="715" t="str">
        <f t="shared" si="20"/>
        <v>ZMB Zambia</v>
      </c>
      <c r="K247" s="715" t="s">
        <v>182</v>
      </c>
      <c r="L247" s="715" t="s">
        <v>184</v>
      </c>
    </row>
    <row r="248" spans="1:12">
      <c r="A248" s="704"/>
      <c r="B248" s="704"/>
      <c r="C248" s="704"/>
      <c r="D248" s="704" t="str">
        <f t="shared" si="16"/>
        <v>ZWE Zimbabwe</v>
      </c>
      <c r="E248" s="704" t="str">
        <f t="shared" si="17"/>
        <v>ZWE</v>
      </c>
      <c r="F248" s="704" t="str">
        <f t="shared" si="18"/>
        <v>Zimbabwe</v>
      </c>
      <c r="G248" s="704"/>
      <c r="H248" s="704"/>
      <c r="I248" s="704" t="str">
        <f t="shared" si="19"/>
        <v/>
      </c>
      <c r="J248" s="715" t="str">
        <f t="shared" si="20"/>
        <v>ZWE Zimbabwe</v>
      </c>
      <c r="K248" s="715" t="s">
        <v>178</v>
      </c>
      <c r="L248" s="715" t="s">
        <v>180</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3:B10"/>
  <sheetViews>
    <sheetView zoomScale="85" zoomScaleNormal="85" workbookViewId="0"/>
  </sheetViews>
  <sheetFormatPr defaultColWidth="8.7109375" defaultRowHeight="12.75"/>
  <cols>
    <col min="1" max="2" width="51.140625" style="704" customWidth="1"/>
    <col min="3" max="16384" width="8.7109375" style="704"/>
  </cols>
  <sheetData>
    <row r="3" spans="1:2" ht="15.75">
      <c r="A3" s="1620" t="s">
        <v>1799</v>
      </c>
      <c r="B3" s="1620"/>
    </row>
    <row r="4" spans="1:2" ht="14.25">
      <c r="A4" s="1621" t="s">
        <v>1504</v>
      </c>
      <c r="B4" s="1621"/>
    </row>
    <row r="5" spans="1:2" ht="14.25">
      <c r="A5" s="716" t="s">
        <v>1507</v>
      </c>
      <c r="B5" s="717" t="s">
        <v>1513</v>
      </c>
    </row>
    <row r="6" spans="1:2" ht="28.5">
      <c r="A6" s="716" t="s">
        <v>1508</v>
      </c>
      <c r="B6" s="717" t="s">
        <v>1514</v>
      </c>
    </row>
    <row r="7" spans="1:2" ht="14.25">
      <c r="A7" s="716" t="s">
        <v>1505</v>
      </c>
      <c r="B7" s="717"/>
    </row>
    <row r="8" spans="1:2" ht="28.5">
      <c r="A8" s="718" t="s">
        <v>1509</v>
      </c>
      <c r="B8" s="717" t="s">
        <v>1510</v>
      </c>
    </row>
    <row r="9" spans="1:2" ht="28.5">
      <c r="A9" s="718" t="s">
        <v>1515</v>
      </c>
      <c r="B9" s="717" t="s">
        <v>1511</v>
      </c>
    </row>
    <row r="10" spans="1:2" ht="28.5">
      <c r="A10" s="718" t="s">
        <v>1516</v>
      </c>
      <c r="B10" s="717" t="s">
        <v>1512</v>
      </c>
    </row>
  </sheetData>
  <mergeCells count="2">
    <mergeCell ref="A3:B3"/>
    <mergeCell ref="A4:B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59"/>
  <sheetViews>
    <sheetView showGridLines="0" zoomScaleNormal="100" workbookViewId="0">
      <selection activeCell="B24" sqref="B24"/>
    </sheetView>
  </sheetViews>
  <sheetFormatPr defaultRowHeight="12.75"/>
  <cols>
    <col min="2" max="2" width="103.5703125" customWidth="1"/>
    <col min="3" max="3" width="34.85546875" customWidth="1"/>
    <col min="4" max="4" width="68.28515625" customWidth="1"/>
    <col min="5" max="6" width="8.85546875"/>
  </cols>
  <sheetData>
    <row r="2" spans="2:21" ht="15.75">
      <c r="B2" s="672" t="s">
        <v>1587</v>
      </c>
      <c r="C2" s="690"/>
      <c r="D2" s="691"/>
    </row>
    <row r="3" spans="2:21" ht="15">
      <c r="B3" s="656" t="s">
        <v>1746</v>
      </c>
      <c r="C3" s="654"/>
      <c r="D3" s="655"/>
      <c r="N3" s="616"/>
    </row>
    <row r="4" spans="2:21" ht="15">
      <c r="B4" s="656" t="s">
        <v>1747</v>
      </c>
      <c r="C4" s="654"/>
      <c r="D4" s="655"/>
      <c r="L4" s="616"/>
    </row>
    <row r="5" spans="2:21" ht="15">
      <c r="B5" s="656" t="s">
        <v>1748</v>
      </c>
      <c r="C5" s="654"/>
      <c r="D5" s="655"/>
    </row>
    <row r="6" spans="2:21" ht="18">
      <c r="B6" s="656" t="s">
        <v>1762</v>
      </c>
      <c r="C6" s="654"/>
      <c r="D6" s="655"/>
      <c r="M6" s="612"/>
    </row>
    <row r="7" spans="2:21" ht="15.75">
      <c r="B7" s="653"/>
      <c r="C7" s="654"/>
      <c r="D7" s="655"/>
      <c r="L7" s="617"/>
      <c r="M7" s="5"/>
    </row>
    <row r="8" spans="2:21" ht="15">
      <c r="B8" s="656"/>
      <c r="C8" s="654"/>
      <c r="D8" s="655"/>
    </row>
    <row r="9" spans="2:21" ht="15">
      <c r="B9" s="657"/>
      <c r="C9" s="654"/>
      <c r="D9" s="655"/>
    </row>
    <row r="10" spans="2:21" ht="18.75">
      <c r="B10" s="658" t="s">
        <v>1588</v>
      </c>
      <c r="C10" s="654"/>
      <c r="D10" s="655"/>
      <c r="G10" s="618"/>
      <c r="U10" s="619"/>
    </row>
    <row r="11" spans="2:21" ht="15">
      <c r="B11" s="656" t="s">
        <v>1589</v>
      </c>
      <c r="C11" s="654"/>
      <c r="D11" s="655"/>
    </row>
    <row r="12" spans="2:21" ht="15">
      <c r="B12" s="656" t="s">
        <v>1749</v>
      </c>
      <c r="C12" s="654"/>
      <c r="D12" s="655"/>
    </row>
    <row r="13" spans="2:21" ht="15">
      <c r="B13" s="656" t="s">
        <v>1590</v>
      </c>
      <c r="C13" s="654"/>
      <c r="D13" s="655"/>
    </row>
    <row r="14" spans="2:21" ht="15">
      <c r="B14" s="656"/>
      <c r="C14" s="654"/>
      <c r="D14" s="655"/>
    </row>
    <row r="15" spans="2:21" ht="15">
      <c r="B15" s="658" t="s">
        <v>1750</v>
      </c>
      <c r="C15" s="654"/>
      <c r="D15" s="655"/>
    </row>
    <row r="16" spans="2:21" ht="15">
      <c r="B16" s="656" t="s">
        <v>1751</v>
      </c>
      <c r="C16" s="654"/>
      <c r="D16" s="655"/>
    </row>
    <row r="17" spans="2:21" ht="15">
      <c r="B17" s="656" t="s">
        <v>1591</v>
      </c>
      <c r="C17" s="654"/>
      <c r="D17" s="655"/>
    </row>
    <row r="18" spans="2:21" ht="15">
      <c r="B18" s="659" t="s">
        <v>1592</v>
      </c>
      <c r="C18" s="660"/>
      <c r="D18" s="661"/>
    </row>
    <row r="19" spans="2:21">
      <c r="B19" s="535"/>
      <c r="C19" s="535"/>
      <c r="D19" s="688"/>
      <c r="G19" s="101"/>
      <c r="H19" s="101"/>
      <c r="I19" s="101"/>
      <c r="J19" s="101"/>
      <c r="K19" s="101"/>
      <c r="L19" s="101"/>
      <c r="M19" s="101"/>
      <c r="N19" s="101"/>
      <c r="O19" s="101"/>
      <c r="P19" s="101"/>
      <c r="Q19" s="101"/>
      <c r="R19" s="101"/>
      <c r="S19" s="101"/>
      <c r="T19" s="101"/>
      <c r="U19" s="101"/>
    </row>
    <row r="20" spans="2:21" ht="15">
      <c r="B20" s="662" t="s">
        <v>1593</v>
      </c>
      <c r="C20" s="663"/>
      <c r="D20" s="664"/>
      <c r="G20" s="101"/>
      <c r="H20" s="101"/>
      <c r="I20" s="101"/>
      <c r="J20" s="101"/>
      <c r="K20" s="101"/>
      <c r="L20" s="101"/>
      <c r="M20" s="101"/>
      <c r="N20" s="101"/>
      <c r="O20" s="101"/>
      <c r="P20" s="101"/>
      <c r="Q20" s="101"/>
      <c r="R20" s="101"/>
      <c r="S20" s="101"/>
      <c r="T20" s="101"/>
      <c r="U20" s="101"/>
    </row>
    <row r="21" spans="2:21" ht="15">
      <c r="B21" s="689"/>
      <c r="C21" s="665"/>
      <c r="D21" s="671"/>
      <c r="G21" s="101"/>
      <c r="H21" s="101"/>
      <c r="I21" s="101"/>
      <c r="J21" s="101"/>
      <c r="K21" s="101"/>
      <c r="L21" s="101"/>
      <c r="M21" s="101"/>
      <c r="N21" s="101"/>
      <c r="O21" s="101"/>
      <c r="P21" s="101"/>
      <c r="Q21" s="101"/>
      <c r="R21" s="101"/>
      <c r="S21" s="101"/>
      <c r="T21" s="620"/>
      <c r="U21" s="101"/>
    </row>
    <row r="22" spans="2:21" ht="30.75">
      <c r="B22" s="666" t="s">
        <v>1764</v>
      </c>
      <c r="C22" s="921" t="s">
        <v>1594</v>
      </c>
      <c r="D22" s="921"/>
    </row>
    <row r="23" spans="2:21" ht="15.6" customHeight="1">
      <c r="B23" s="912" t="s">
        <v>1897</v>
      </c>
      <c r="C23" s="926" t="s">
        <v>1752</v>
      </c>
      <c r="D23" s="926"/>
    </row>
    <row r="24" spans="2:21" ht="15">
      <c r="B24" s="667" t="s">
        <v>1302</v>
      </c>
      <c r="C24" s="926" t="s">
        <v>1765</v>
      </c>
      <c r="D24" s="926"/>
      <c r="E24" s="927"/>
      <c r="F24" s="927"/>
    </row>
    <row r="25" spans="2:21" ht="15.6" customHeight="1">
      <c r="B25" s="667" t="s">
        <v>1753</v>
      </c>
      <c r="C25" s="924" t="s">
        <v>1754</v>
      </c>
      <c r="D25" s="925"/>
      <c r="E25" s="927"/>
      <c r="F25" s="927"/>
    </row>
    <row r="26" spans="2:21" ht="15.6" customHeight="1">
      <c r="B26" s="667" t="s">
        <v>1755</v>
      </c>
      <c r="C26" s="924" t="s">
        <v>1756</v>
      </c>
      <c r="D26" s="925"/>
      <c r="E26" s="927"/>
      <c r="F26" s="927"/>
    </row>
    <row r="27" spans="2:21" ht="15.6" customHeight="1">
      <c r="B27" s="687" t="s">
        <v>1766</v>
      </c>
      <c r="C27" s="924" t="s">
        <v>1767</v>
      </c>
      <c r="D27" s="925"/>
    </row>
    <row r="28" spans="2:21" ht="15.6" customHeight="1">
      <c r="B28" s="662"/>
      <c r="C28" s="930"/>
      <c r="D28" s="931"/>
    </row>
    <row r="29" spans="2:21" ht="15.6" customHeight="1">
      <c r="B29" s="535"/>
      <c r="C29" s="535"/>
      <c r="D29" s="535"/>
    </row>
    <row r="30" spans="2:21" ht="15">
      <c r="B30" s="668" t="s">
        <v>1595</v>
      </c>
      <c r="C30" s="663"/>
      <c r="D30" s="664"/>
    </row>
    <row r="31" spans="2:21" ht="15">
      <c r="B31" s="669" t="s">
        <v>1596</v>
      </c>
      <c r="C31" s="670"/>
      <c r="D31" s="671"/>
    </row>
    <row r="32" spans="2:21" ht="15.75">
      <c r="B32" s="672" t="s">
        <v>1597</v>
      </c>
      <c r="C32" s="922" t="s">
        <v>1598</v>
      </c>
      <c r="D32" s="922" t="s">
        <v>1599</v>
      </c>
    </row>
    <row r="33" spans="2:4" ht="15.75">
      <c r="B33" s="673"/>
      <c r="C33" s="923"/>
      <c r="D33" s="923"/>
    </row>
    <row r="34" spans="2:4" ht="15">
      <c r="B34" s="674" t="s">
        <v>1600</v>
      </c>
      <c r="C34" s="675">
        <v>0.1</v>
      </c>
      <c r="D34" s="675">
        <v>1</v>
      </c>
    </row>
    <row r="35" spans="2:4" ht="15">
      <c r="B35" s="676" t="s">
        <v>1601</v>
      </c>
      <c r="C35" s="677">
        <v>0.1</v>
      </c>
      <c r="D35" s="677">
        <v>0.5</v>
      </c>
    </row>
    <row r="36" spans="2:4" ht="15">
      <c r="B36" s="676" t="s">
        <v>1602</v>
      </c>
      <c r="C36" s="678">
        <v>0.501</v>
      </c>
      <c r="D36" s="677">
        <v>1</v>
      </c>
    </row>
    <row r="37" spans="2:4" ht="15">
      <c r="B37" s="676"/>
      <c r="C37" s="679"/>
      <c r="D37" s="679"/>
    </row>
    <row r="38" spans="2:4" ht="15.75">
      <c r="B38" s="680" t="s">
        <v>1603</v>
      </c>
      <c r="C38" s="679" t="s">
        <v>1604</v>
      </c>
      <c r="D38" s="679" t="s">
        <v>1605</v>
      </c>
    </row>
    <row r="39" spans="2:4" ht="15">
      <c r="B39" s="676"/>
      <c r="C39" s="679" t="s">
        <v>1606</v>
      </c>
      <c r="D39" s="679" t="s">
        <v>1605</v>
      </c>
    </row>
    <row r="40" spans="2:4" ht="15">
      <c r="B40" s="676"/>
      <c r="C40" s="679" t="s">
        <v>1607</v>
      </c>
      <c r="D40" s="679" t="s">
        <v>1608</v>
      </c>
    </row>
    <row r="41" spans="2:4" ht="15">
      <c r="B41" s="676"/>
      <c r="C41" s="679" t="s">
        <v>1609</v>
      </c>
      <c r="D41" s="679" t="s">
        <v>1608</v>
      </c>
    </row>
    <row r="42" spans="2:4" ht="15">
      <c r="B42" s="676"/>
      <c r="C42" s="679" t="s">
        <v>1610</v>
      </c>
      <c r="D42" s="679" t="s">
        <v>1608</v>
      </c>
    </row>
    <row r="43" spans="2:4" ht="15.75">
      <c r="B43" s="680" t="s">
        <v>1611</v>
      </c>
      <c r="C43" s="679" t="s">
        <v>1612</v>
      </c>
      <c r="D43" s="679" t="s">
        <v>1608</v>
      </c>
    </row>
    <row r="44" spans="2:4" ht="15.75">
      <c r="B44" s="603" t="s">
        <v>1597</v>
      </c>
      <c r="C44" s="928" t="s">
        <v>1598</v>
      </c>
      <c r="D44" s="928" t="s">
        <v>1599</v>
      </c>
    </row>
    <row r="45" spans="2:4" ht="15.75">
      <c r="B45" s="604"/>
      <c r="C45" s="929"/>
      <c r="D45" s="929"/>
    </row>
    <row r="46" spans="2:4" ht="15">
      <c r="B46" s="605" t="s">
        <v>1600</v>
      </c>
      <c r="C46" s="606">
        <v>0.1</v>
      </c>
      <c r="D46" s="606">
        <v>1</v>
      </c>
    </row>
    <row r="47" spans="2:4" ht="15">
      <c r="B47" s="607" t="s">
        <v>1601</v>
      </c>
      <c r="C47" s="608">
        <v>0.1</v>
      </c>
      <c r="D47" s="608">
        <v>0.5</v>
      </c>
    </row>
    <row r="48" spans="2:4" ht="15">
      <c r="B48" s="607" t="s">
        <v>1602</v>
      </c>
      <c r="C48" s="609">
        <v>0.501</v>
      </c>
      <c r="D48" s="608">
        <v>1</v>
      </c>
    </row>
    <row r="49" spans="2:4" ht="15">
      <c r="B49" s="607"/>
      <c r="C49" s="610"/>
      <c r="D49" s="610"/>
    </row>
    <row r="50" spans="2:4" ht="15.75">
      <c r="B50" s="611" t="s">
        <v>1603</v>
      </c>
      <c r="C50" s="610" t="s">
        <v>1604</v>
      </c>
      <c r="D50" s="610" t="s">
        <v>1605</v>
      </c>
    </row>
    <row r="51" spans="2:4" ht="15">
      <c r="B51" s="607"/>
      <c r="C51" s="610" t="s">
        <v>1606</v>
      </c>
      <c r="D51" s="610" t="s">
        <v>1605</v>
      </c>
    </row>
    <row r="52" spans="2:4" ht="15">
      <c r="B52" s="607"/>
      <c r="C52" s="610" t="s">
        <v>1607</v>
      </c>
      <c r="D52" s="610" t="s">
        <v>1608</v>
      </c>
    </row>
    <row r="53" spans="2:4" ht="15">
      <c r="B53" s="607"/>
      <c r="C53" s="610" t="s">
        <v>1609</v>
      </c>
      <c r="D53" s="610" t="s">
        <v>1608</v>
      </c>
    </row>
    <row r="54" spans="2:4" ht="15">
      <c r="B54" s="607"/>
      <c r="C54" s="610" t="s">
        <v>1610</v>
      </c>
      <c r="D54" s="610" t="s">
        <v>1608</v>
      </c>
    </row>
    <row r="55" spans="2:4" ht="15.75">
      <c r="B55" s="611" t="s">
        <v>1611</v>
      </c>
      <c r="C55" s="610" t="s">
        <v>1612</v>
      </c>
      <c r="D55" s="610" t="s">
        <v>1608</v>
      </c>
    </row>
    <row r="56" spans="2:4" ht="15.75">
      <c r="B56" s="684"/>
      <c r="C56" s="685"/>
      <c r="D56" s="685"/>
    </row>
    <row r="57" spans="2:4" ht="15.75">
      <c r="B57" s="684"/>
      <c r="C57" s="685"/>
      <c r="D57" s="685"/>
    </row>
    <row r="58" spans="2:4" ht="105.75">
      <c r="B58" s="686" t="s">
        <v>1763</v>
      </c>
      <c r="C58" s="685"/>
      <c r="D58" s="685"/>
    </row>
    <row r="59" spans="2:4" ht="15.75">
      <c r="B59" s="684"/>
      <c r="C59" s="685"/>
      <c r="D59" s="685"/>
    </row>
  </sheetData>
  <mergeCells count="14">
    <mergeCell ref="E24:F24"/>
    <mergeCell ref="E25:F25"/>
    <mergeCell ref="E26:F26"/>
    <mergeCell ref="C44:C45"/>
    <mergeCell ref="D44:D45"/>
    <mergeCell ref="C28:D28"/>
    <mergeCell ref="C22:D22"/>
    <mergeCell ref="C32:C33"/>
    <mergeCell ref="D32:D33"/>
    <mergeCell ref="C27:D27"/>
    <mergeCell ref="C23:D23"/>
    <mergeCell ref="C24:D24"/>
    <mergeCell ref="C25:D25"/>
    <mergeCell ref="C26:D2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249977111117893"/>
  </sheetPr>
  <dimension ref="A1:BJ47"/>
  <sheetViews>
    <sheetView showGridLines="0" view="pageBreakPreview" zoomScaleNormal="100" zoomScaleSheetLayoutView="100" workbookViewId="0">
      <selection activeCell="A3" sqref="A3:BE3"/>
    </sheetView>
  </sheetViews>
  <sheetFormatPr defaultColWidth="4.140625" defaultRowHeight="12.75"/>
  <cols>
    <col min="1" max="5" width="4.140625" customWidth="1"/>
    <col min="6" max="6" width="0.5703125" customWidth="1"/>
    <col min="7" max="7" width="4.140625" customWidth="1"/>
    <col min="8" max="8" width="0.5703125" customWidth="1"/>
    <col min="9" max="9" width="4.140625" customWidth="1"/>
    <col min="10" max="10" width="0.5703125" customWidth="1"/>
    <col min="11" max="11" width="4.140625" customWidth="1"/>
    <col min="12" max="12" width="0.5703125" customWidth="1"/>
    <col min="13" max="13" width="4.140625" customWidth="1"/>
    <col min="14" max="14" width="0.5703125" customWidth="1"/>
    <col min="15" max="15" width="4.140625" customWidth="1"/>
    <col min="16" max="16" width="0.5703125" customWidth="1"/>
    <col min="17" max="17" width="4.140625" customWidth="1"/>
    <col min="18" max="18" width="0.5703125" customWidth="1"/>
    <col min="19" max="19" width="4.140625" customWidth="1"/>
    <col min="20" max="20" width="0.5703125" customWidth="1"/>
    <col min="21" max="21" width="4.140625" customWidth="1"/>
    <col min="22" max="22" width="0.5703125" customWidth="1"/>
    <col min="23" max="23" width="4.140625" customWidth="1"/>
    <col min="24" max="24" width="0.5703125" customWidth="1"/>
    <col min="25" max="25" width="4.140625" customWidth="1"/>
    <col min="26" max="26" width="0.5703125" customWidth="1"/>
    <col min="27" max="27" width="4.140625" customWidth="1"/>
    <col min="28" max="28" width="0.5703125" customWidth="1"/>
    <col min="29" max="29" width="4.140625" customWidth="1"/>
    <col min="30" max="30" width="0.5703125" customWidth="1"/>
    <col min="31" max="31" width="4.140625" customWidth="1"/>
    <col min="32" max="32" width="0.5703125" customWidth="1"/>
    <col min="33" max="33" width="4.140625" customWidth="1"/>
    <col min="34" max="34" width="0.5703125" customWidth="1"/>
    <col min="35" max="35" width="4.140625" customWidth="1"/>
    <col min="36" max="36" width="0.5703125" customWidth="1"/>
    <col min="37" max="37" width="4.140625" customWidth="1"/>
    <col min="38" max="38" width="0.5703125" customWidth="1"/>
    <col min="39" max="39" width="4.140625" customWidth="1"/>
    <col min="40" max="40" width="0.5703125" customWidth="1"/>
    <col min="41" max="41" width="4.140625" customWidth="1"/>
    <col min="42" max="42" width="0.5703125" customWidth="1"/>
    <col min="43" max="43" width="4.140625" customWidth="1"/>
    <col min="44" max="44" width="0.5703125" customWidth="1"/>
    <col min="45" max="45" width="4.140625" customWidth="1"/>
    <col min="46" max="46" width="0.5703125" customWidth="1"/>
    <col min="47" max="47" width="4.140625" customWidth="1"/>
    <col min="48" max="48" width="0.5703125" customWidth="1"/>
    <col min="49" max="49" width="4.140625" customWidth="1"/>
    <col min="50" max="50" width="0.5703125" customWidth="1"/>
    <col min="51" max="51" width="4.140625" customWidth="1"/>
    <col min="52" max="52" width="0.5703125" customWidth="1"/>
    <col min="53" max="53" width="4.140625" customWidth="1"/>
    <col min="55" max="57" width="4.140625" customWidth="1"/>
  </cols>
  <sheetData>
    <row r="1" spans="1:62" ht="30.6" customHeight="1">
      <c r="P1" s="44"/>
      <c r="Q1" s="44"/>
      <c r="R1" s="44"/>
      <c r="S1" s="44"/>
      <c r="T1" s="44"/>
      <c r="U1" s="44"/>
      <c r="V1" s="1"/>
      <c r="W1" s="1"/>
      <c r="X1" s="1"/>
      <c r="Y1" s="1"/>
      <c r="Z1" s="1"/>
      <c r="AA1" s="1"/>
      <c r="AB1" s="1"/>
      <c r="AC1" s="1"/>
      <c r="AD1" s="1"/>
      <c r="AE1" s="1"/>
      <c r="AF1" s="1"/>
      <c r="AH1" s="2"/>
      <c r="AI1" s="2"/>
      <c r="AJ1" s="2"/>
      <c r="AK1" s="2"/>
      <c r="AL1" s="2"/>
      <c r="AM1" s="2"/>
      <c r="AN1" s="2"/>
      <c r="AO1" s="2"/>
      <c r="AP1" s="2"/>
      <c r="AR1" s="43"/>
      <c r="AS1" s="43"/>
      <c r="AT1" s="43"/>
    </row>
    <row r="2" spans="1:62" ht="39.75" customHeight="1">
      <c r="A2" s="937" t="s">
        <v>1837</v>
      </c>
      <c r="B2" s="937"/>
      <c r="C2" s="937"/>
      <c r="D2" s="937"/>
      <c r="E2" s="937"/>
      <c r="F2" s="937"/>
      <c r="G2" s="937"/>
      <c r="H2" s="937"/>
      <c r="I2" s="937"/>
      <c r="J2" s="937"/>
      <c r="K2" s="937"/>
      <c r="L2" s="937"/>
      <c r="M2" s="937"/>
      <c r="N2" s="937"/>
      <c r="O2" s="937"/>
      <c r="P2" s="937"/>
      <c r="Q2" s="937"/>
      <c r="R2" s="936"/>
      <c r="S2" s="936"/>
      <c r="T2" s="936"/>
      <c r="U2" s="936"/>
      <c r="V2" s="936"/>
      <c r="W2" s="936"/>
      <c r="X2" s="936"/>
      <c r="Y2" s="936"/>
      <c r="Z2" s="936"/>
      <c r="AA2" s="936"/>
      <c r="AB2" s="936"/>
      <c r="AC2" s="936"/>
      <c r="AD2" s="936"/>
      <c r="AE2" s="936"/>
      <c r="AF2" s="936"/>
      <c r="AG2" s="936"/>
      <c r="AH2" s="936"/>
      <c r="AI2" s="936"/>
      <c r="AJ2" s="936"/>
      <c r="AK2" s="936"/>
      <c r="AL2" s="936"/>
      <c r="AM2" s="936"/>
      <c r="AN2" s="936"/>
      <c r="AO2" s="936"/>
      <c r="AP2" s="936"/>
      <c r="AQ2" s="936"/>
      <c r="AR2" s="936"/>
      <c r="AS2" s="936"/>
      <c r="AT2" s="936"/>
      <c r="AU2" s="936"/>
      <c r="AV2" s="936"/>
      <c r="AW2" s="936"/>
      <c r="AX2" s="936"/>
      <c r="AY2" s="936"/>
      <c r="AZ2" s="936"/>
      <c r="BA2" s="936"/>
      <c r="BB2" s="936"/>
      <c r="BC2" s="936"/>
      <c r="BD2" s="936"/>
      <c r="BE2" s="936"/>
      <c r="BF2" s="3"/>
      <c r="BG2" s="3"/>
      <c r="BH2" s="3"/>
      <c r="BI2" s="3"/>
      <c r="BJ2" s="3"/>
    </row>
    <row r="3" spans="1:62" s="4" customFormat="1" ht="43.5" customHeight="1" thickBot="1">
      <c r="A3" s="935" t="s">
        <v>1576</v>
      </c>
      <c r="B3" s="936"/>
      <c r="C3" s="936"/>
      <c r="D3" s="936"/>
      <c r="E3" s="936"/>
      <c r="F3" s="936"/>
      <c r="G3" s="936"/>
      <c r="H3" s="936"/>
      <c r="I3" s="936"/>
      <c r="J3" s="936"/>
      <c r="K3" s="936"/>
      <c r="L3" s="936"/>
      <c r="M3" s="936"/>
      <c r="N3" s="936"/>
      <c r="O3" s="936"/>
      <c r="P3" s="936"/>
      <c r="Q3" s="936"/>
      <c r="R3" s="936"/>
      <c r="S3" s="936"/>
      <c r="T3" s="936"/>
      <c r="U3" s="936"/>
      <c r="V3" s="936"/>
      <c r="W3" s="936"/>
      <c r="X3" s="936"/>
      <c r="Y3" s="936"/>
      <c r="Z3" s="936"/>
      <c r="AA3" s="936"/>
      <c r="AB3" s="936"/>
      <c r="AC3" s="936"/>
      <c r="AD3" s="936"/>
      <c r="AE3" s="936"/>
      <c r="AF3" s="936"/>
      <c r="AG3" s="936"/>
      <c r="AH3" s="936"/>
      <c r="AI3" s="936"/>
      <c r="AJ3" s="936"/>
      <c r="AK3" s="936"/>
      <c r="AL3" s="936"/>
      <c r="AM3" s="936"/>
      <c r="AN3" s="936"/>
      <c r="AO3" s="936"/>
      <c r="AP3" s="936"/>
      <c r="AQ3" s="936"/>
      <c r="AR3" s="936"/>
      <c r="AS3" s="936"/>
      <c r="AT3" s="936"/>
      <c r="AU3" s="936"/>
      <c r="AV3" s="936"/>
      <c r="AW3" s="936"/>
      <c r="AX3" s="936"/>
      <c r="AY3" s="936"/>
      <c r="AZ3" s="936"/>
      <c r="BA3" s="936"/>
      <c r="BB3" s="936"/>
      <c r="BC3" s="936"/>
      <c r="BD3" s="936"/>
      <c r="BE3" s="936"/>
    </row>
    <row r="4" spans="1:62" s="4" customFormat="1" ht="33" customHeight="1" thickBot="1">
      <c r="A4" s="45"/>
      <c r="B4" s="951" t="s">
        <v>102</v>
      </c>
      <c r="C4" s="952"/>
      <c r="D4" s="952"/>
      <c r="E4" s="952"/>
      <c r="F4" s="952"/>
      <c r="G4" s="952"/>
      <c r="H4" s="952"/>
      <c r="I4" s="952"/>
      <c r="J4" s="952"/>
      <c r="K4" s="953"/>
      <c r="N4" s="74"/>
      <c r="O4" s="947" t="s">
        <v>101</v>
      </c>
      <c r="P4" s="947"/>
      <c r="Q4" s="947"/>
      <c r="R4" s="947"/>
      <c r="S4" s="947"/>
      <c r="T4" s="947"/>
      <c r="U4" s="947"/>
      <c r="V4" s="947"/>
      <c r="W4" s="947"/>
      <c r="X4" s="947"/>
      <c r="Y4" s="947"/>
      <c r="Z4" s="947"/>
      <c r="AA4" s="947"/>
      <c r="AB4" s="947"/>
      <c r="AC4" s="947"/>
      <c r="AD4" s="947"/>
      <c r="AE4" s="947"/>
      <c r="AF4" s="947"/>
      <c r="AG4" s="947"/>
      <c r="AH4" s="947"/>
      <c r="AI4" s="947"/>
      <c r="AJ4" s="947"/>
      <c r="AK4" s="947"/>
      <c r="AL4" s="947"/>
      <c r="AM4" s="947"/>
      <c r="AN4" s="947"/>
      <c r="AO4" s="947"/>
      <c r="AP4" s="947"/>
      <c r="AQ4" s="947"/>
      <c r="AR4" s="75"/>
      <c r="AS4" s="45"/>
      <c r="AW4" s="948" t="s">
        <v>103</v>
      </c>
      <c r="AX4" s="949"/>
      <c r="AY4" s="949"/>
      <c r="AZ4" s="949"/>
      <c r="BA4" s="949"/>
      <c r="BB4" s="949"/>
      <c r="BC4" s="949"/>
      <c r="BD4" s="950"/>
      <c r="BF4" s="45"/>
    </row>
    <row r="5" spans="1:62" s="4" customFormat="1" ht="21" customHeight="1">
      <c r="A5" s="46"/>
      <c r="B5" s="46"/>
      <c r="C5" s="46"/>
      <c r="D5" s="46"/>
      <c r="E5" s="46"/>
      <c r="F5" s="46"/>
      <c r="G5" s="46"/>
      <c r="H5" s="46"/>
      <c r="I5" s="46"/>
      <c r="J5" s="46"/>
      <c r="K5" s="46"/>
      <c r="L5" s="46"/>
      <c r="M5" s="46"/>
      <c r="N5" s="76"/>
      <c r="O5" s="456"/>
      <c r="P5" s="456"/>
      <c r="Q5" s="456"/>
      <c r="R5" s="456"/>
      <c r="S5" s="457"/>
      <c r="T5" s="458"/>
      <c r="U5" s="458"/>
      <c r="V5" s="458"/>
      <c r="W5" s="458"/>
      <c r="X5" s="458"/>
      <c r="Y5" s="459" t="s">
        <v>94</v>
      </c>
      <c r="Z5" s="458"/>
      <c r="AA5" s="86"/>
      <c r="AB5" s="460"/>
      <c r="AC5" s="86"/>
      <c r="AD5" s="460"/>
      <c r="AE5" s="86"/>
      <c r="AF5" s="460"/>
      <c r="AG5" s="86"/>
      <c r="AH5" s="461"/>
      <c r="AI5" s="462" t="s">
        <v>59</v>
      </c>
      <c r="AJ5" s="461"/>
      <c r="AK5" s="461"/>
      <c r="AL5" s="461"/>
      <c r="AM5" s="461"/>
      <c r="AN5" s="461"/>
      <c r="AO5" s="461"/>
      <c r="AP5" s="461"/>
      <c r="AQ5" s="461"/>
      <c r="AR5" s="77"/>
      <c r="AS5" s="46"/>
      <c r="AT5" s="46"/>
      <c r="AU5" s="46"/>
      <c r="AV5" s="46"/>
      <c r="AW5" s="46"/>
      <c r="AX5" s="46"/>
      <c r="AY5" s="49"/>
      <c r="AZ5" s="49"/>
      <c r="BA5" s="49"/>
      <c r="BB5" s="49"/>
      <c r="BC5" s="49"/>
      <c r="BD5" s="48"/>
      <c r="BE5" s="48"/>
      <c r="BF5" s="48"/>
    </row>
    <row r="6" spans="1:62" ht="3" customHeight="1">
      <c r="A6" s="50" t="s">
        <v>61</v>
      </c>
      <c r="B6" s="50"/>
      <c r="C6" s="50"/>
      <c r="D6" s="50"/>
      <c r="E6" s="50"/>
      <c r="F6" s="50"/>
      <c r="G6" s="50"/>
      <c r="H6" s="56"/>
      <c r="I6" s="51"/>
      <c r="J6" s="51"/>
      <c r="K6" s="52"/>
      <c r="L6" s="52"/>
      <c r="M6" s="52"/>
      <c r="N6" s="78"/>
      <c r="O6" s="461"/>
      <c r="P6" s="463"/>
      <c r="Q6" s="463"/>
      <c r="R6" s="463"/>
      <c r="S6" s="464"/>
      <c r="T6" s="464"/>
      <c r="U6" s="464"/>
      <c r="V6" s="464"/>
      <c r="W6" s="465"/>
      <c r="X6" s="465"/>
      <c r="Y6" s="465"/>
      <c r="Z6" s="465"/>
      <c r="AA6" s="465"/>
      <c r="AB6" s="465"/>
      <c r="AC6" s="465"/>
      <c r="AD6" s="465"/>
      <c r="AE6" s="465"/>
      <c r="AF6" s="463"/>
      <c r="AG6" s="458"/>
      <c r="AH6" s="466"/>
      <c r="AI6" s="458"/>
      <c r="AJ6" s="458"/>
      <c r="AK6" s="458"/>
      <c r="AL6" s="458"/>
      <c r="AM6" s="458"/>
      <c r="AN6" s="463"/>
      <c r="AO6" s="258"/>
      <c r="AP6" s="463"/>
      <c r="AQ6" s="461"/>
      <c r="AR6" s="79"/>
      <c r="AS6" s="53"/>
      <c r="AT6" s="56"/>
      <c r="AU6" s="55"/>
      <c r="AV6" s="55"/>
      <c r="AW6" s="55"/>
      <c r="AX6" s="52"/>
      <c r="AY6" s="52"/>
      <c r="AZ6" s="52"/>
      <c r="BA6" s="52"/>
      <c r="BB6" s="52"/>
      <c r="BC6" s="52"/>
      <c r="BD6" s="52"/>
      <c r="BE6" s="52"/>
      <c r="BF6" s="52"/>
    </row>
    <row r="7" spans="1:62" s="4" customFormat="1" ht="21" customHeight="1">
      <c r="A7" s="57"/>
      <c r="B7" s="48"/>
      <c r="C7" s="48"/>
      <c r="D7" s="48"/>
      <c r="E7" s="48"/>
      <c r="F7" s="48"/>
      <c r="G7" s="48"/>
      <c r="H7" s="48"/>
      <c r="I7" s="48"/>
      <c r="J7" s="48"/>
      <c r="K7" s="48"/>
      <c r="L7" s="48"/>
      <c r="M7" s="48"/>
      <c r="N7" s="80"/>
      <c r="O7" s="461"/>
      <c r="P7" s="461"/>
      <c r="Q7" s="461"/>
      <c r="R7" s="461"/>
      <c r="S7" s="461"/>
      <c r="T7" s="461"/>
      <c r="U7" s="467"/>
      <c r="V7" s="467"/>
      <c r="W7" s="467"/>
      <c r="X7" s="467"/>
      <c r="Y7" s="459" t="s">
        <v>95</v>
      </c>
      <c r="Z7" s="467"/>
      <c r="AA7" s="461"/>
      <c r="AB7" s="461"/>
      <c r="AC7" s="86"/>
      <c r="AD7" s="461"/>
      <c r="AE7" s="86"/>
      <c r="AF7" s="461"/>
      <c r="AG7" s="86"/>
      <c r="AH7" s="461"/>
      <c r="AI7" s="462" t="s">
        <v>0</v>
      </c>
      <c r="AJ7" s="462"/>
      <c r="AK7" s="462"/>
      <c r="AL7" s="462"/>
      <c r="AM7" s="462"/>
      <c r="AN7" s="461"/>
      <c r="AO7" s="461"/>
      <c r="AP7" s="461"/>
      <c r="AQ7" s="461"/>
      <c r="AR7" s="81"/>
      <c r="AS7" s="48"/>
      <c r="AT7" s="48"/>
      <c r="AU7" s="48"/>
      <c r="AV7" s="48"/>
      <c r="AW7" s="48"/>
      <c r="AX7" s="48"/>
      <c r="AY7" s="48"/>
      <c r="AZ7" s="48"/>
      <c r="BA7" s="48"/>
      <c r="BB7" s="48"/>
      <c r="BC7" s="48"/>
      <c r="BD7" s="48"/>
      <c r="BE7" s="48"/>
      <c r="BF7" s="48"/>
    </row>
    <row r="8" spans="1:62" ht="3" customHeight="1">
      <c r="A8" s="50"/>
      <c r="B8" s="50"/>
      <c r="C8" s="50"/>
      <c r="D8" s="50"/>
      <c r="E8" s="50"/>
      <c r="F8" s="50"/>
      <c r="G8" s="50"/>
      <c r="H8" s="56"/>
      <c r="I8" s="51"/>
      <c r="J8" s="51"/>
      <c r="K8" s="52"/>
      <c r="L8" s="52"/>
      <c r="M8" s="52"/>
      <c r="N8" s="78"/>
      <c r="O8" s="461"/>
      <c r="P8" s="463"/>
      <c r="Q8" s="463"/>
      <c r="R8" s="463"/>
      <c r="S8" s="464"/>
      <c r="T8" s="464"/>
      <c r="U8" s="464"/>
      <c r="V8" s="464"/>
      <c r="W8" s="465"/>
      <c r="X8" s="465"/>
      <c r="Y8" s="465"/>
      <c r="Z8" s="465"/>
      <c r="AA8" s="465"/>
      <c r="AB8" s="465"/>
      <c r="AC8" s="465"/>
      <c r="AD8" s="465"/>
      <c r="AE8" s="465"/>
      <c r="AF8" s="463"/>
      <c r="AG8" s="458"/>
      <c r="AH8" s="466"/>
      <c r="AI8" s="458"/>
      <c r="AJ8" s="458"/>
      <c r="AK8" s="458"/>
      <c r="AL8" s="458"/>
      <c r="AM8" s="458"/>
      <c r="AN8" s="463"/>
      <c r="AO8" s="258"/>
      <c r="AP8" s="463"/>
      <c r="AQ8" s="461"/>
      <c r="AR8" s="79"/>
      <c r="AS8" s="53"/>
      <c r="AT8" s="52"/>
      <c r="AU8" s="52"/>
      <c r="AV8" s="52"/>
      <c r="AW8" s="52"/>
      <c r="AX8" s="52"/>
      <c r="AY8" s="52"/>
      <c r="AZ8" s="52"/>
      <c r="BA8" s="52"/>
      <c r="BB8" s="52"/>
      <c r="BC8" s="52"/>
      <c r="BD8" s="52"/>
      <c r="BE8" s="52"/>
      <c r="BF8" s="52"/>
    </row>
    <row r="9" spans="1:62" s="4" customFormat="1" ht="21" customHeight="1">
      <c r="A9" s="48"/>
      <c r="B9" s="48"/>
      <c r="C9" s="48"/>
      <c r="D9" s="48"/>
      <c r="E9" s="48"/>
      <c r="F9" s="48"/>
      <c r="G9" s="48"/>
      <c r="H9" s="48"/>
      <c r="I9" s="48"/>
      <c r="J9" s="48"/>
      <c r="K9" s="48"/>
      <c r="L9" s="48"/>
      <c r="M9" s="48"/>
      <c r="N9" s="82"/>
      <c r="O9" s="458"/>
      <c r="P9" s="461"/>
      <c r="Q9" s="464"/>
      <c r="R9" s="461"/>
      <c r="S9" s="464"/>
      <c r="T9" s="464"/>
      <c r="U9" s="464"/>
      <c r="V9" s="464"/>
      <c r="W9" s="459" t="s">
        <v>96</v>
      </c>
      <c r="X9" s="464"/>
      <c r="Y9" s="86"/>
      <c r="Z9" s="461"/>
      <c r="AA9" s="86"/>
      <c r="AB9" s="461"/>
      <c r="AC9" s="86"/>
      <c r="AD9" s="461"/>
      <c r="AE9" s="86"/>
      <c r="AF9" s="461"/>
      <c r="AG9" s="86"/>
      <c r="AH9" s="464"/>
      <c r="AI9" s="462" t="s">
        <v>3</v>
      </c>
      <c r="AJ9" s="462"/>
      <c r="AK9" s="462"/>
      <c r="AL9" s="462"/>
      <c r="AM9" s="462"/>
      <c r="AN9" s="462"/>
      <c r="AO9" s="462"/>
      <c r="AP9" s="462"/>
      <c r="AQ9" s="462"/>
      <c r="AR9" s="83"/>
      <c r="AS9" s="56"/>
      <c r="AT9" s="48"/>
      <c r="AU9" s="48"/>
      <c r="AV9" s="48"/>
      <c r="AW9" s="48"/>
      <c r="AX9" s="48"/>
      <c r="AY9" s="48"/>
      <c r="AZ9" s="48"/>
      <c r="BA9" s="48"/>
      <c r="BB9" s="48"/>
      <c r="BC9" s="48"/>
      <c r="BD9" s="48"/>
      <c r="BE9" s="48"/>
      <c r="BF9" s="48"/>
    </row>
    <row r="10" spans="1:62" ht="3" customHeight="1">
      <c r="A10" s="50"/>
      <c r="B10" s="50"/>
      <c r="C10" s="50"/>
      <c r="D10" s="50"/>
      <c r="E10" s="50"/>
      <c r="F10" s="50"/>
      <c r="G10" s="50"/>
      <c r="H10" s="56"/>
      <c r="I10" s="51"/>
      <c r="J10" s="51"/>
      <c r="K10" s="52"/>
      <c r="L10" s="52"/>
      <c r="M10" s="52"/>
      <c r="N10" s="78"/>
      <c r="O10" s="461"/>
      <c r="P10" s="463"/>
      <c r="Q10" s="463"/>
      <c r="R10" s="463"/>
      <c r="S10" s="464"/>
      <c r="T10" s="464"/>
      <c r="U10" s="464"/>
      <c r="V10" s="464"/>
      <c r="W10" s="465"/>
      <c r="X10" s="465"/>
      <c r="Y10" s="465"/>
      <c r="Z10" s="465"/>
      <c r="AA10" s="465"/>
      <c r="AB10" s="465"/>
      <c r="AC10" s="465"/>
      <c r="AD10" s="465"/>
      <c r="AE10" s="465"/>
      <c r="AF10" s="463"/>
      <c r="AG10" s="458"/>
      <c r="AH10" s="466"/>
      <c r="AI10" s="458"/>
      <c r="AJ10" s="458"/>
      <c r="AK10" s="458"/>
      <c r="AL10" s="458"/>
      <c r="AM10" s="458"/>
      <c r="AN10" s="463"/>
      <c r="AO10" s="258"/>
      <c r="AP10" s="463"/>
      <c r="AQ10" s="461"/>
      <c r="AR10" s="79"/>
      <c r="AS10" s="53"/>
      <c r="AT10" s="56"/>
      <c r="AU10" s="55"/>
      <c r="AV10" s="55"/>
      <c r="AW10" s="55"/>
      <c r="AX10" s="55"/>
      <c r="AY10" s="52"/>
      <c r="AZ10" s="52"/>
      <c r="BA10" s="52"/>
      <c r="BB10" s="52"/>
      <c r="BC10" s="52"/>
      <c r="BD10" s="52"/>
      <c r="BE10" s="52"/>
      <c r="BF10" s="52"/>
    </row>
    <row r="11" spans="1:62" s="4" customFormat="1" ht="21" customHeight="1">
      <c r="A11" s="54"/>
      <c r="B11" s="48"/>
      <c r="C11" s="54"/>
      <c r="D11" s="54"/>
      <c r="E11" s="54"/>
      <c r="F11" s="54"/>
      <c r="G11" s="54"/>
      <c r="H11" s="48"/>
      <c r="I11" s="58"/>
      <c r="J11" s="54"/>
      <c r="K11" s="47"/>
      <c r="L11" s="47"/>
      <c r="M11" s="47"/>
      <c r="N11" s="82"/>
      <c r="O11" s="458"/>
      <c r="P11" s="458"/>
      <c r="Q11" s="458"/>
      <c r="R11" s="458"/>
      <c r="S11" s="458"/>
      <c r="T11" s="458"/>
      <c r="U11" s="461"/>
      <c r="V11" s="461"/>
      <c r="W11" s="461"/>
      <c r="X11" s="461"/>
      <c r="Y11" s="459" t="s">
        <v>1</v>
      </c>
      <c r="Z11" s="461"/>
      <c r="AA11" s="86"/>
      <c r="AB11" s="461"/>
      <c r="AC11" s="86"/>
      <c r="AD11" s="461"/>
      <c r="AE11" s="86"/>
      <c r="AF11" s="461"/>
      <c r="AG11" s="86"/>
      <c r="AH11" s="468" t="s">
        <v>2</v>
      </c>
      <c r="AI11" s="461"/>
      <c r="AJ11" s="461"/>
      <c r="AK11" s="461"/>
      <c r="AL11" s="461"/>
      <c r="AM11" s="461"/>
      <c r="AN11" s="461"/>
      <c r="AO11" s="461"/>
      <c r="AP11" s="458"/>
      <c r="AQ11" s="458"/>
      <c r="AR11" s="83"/>
      <c r="AS11" s="56"/>
      <c r="AT11" s="48"/>
      <c r="AU11" s="48"/>
      <c r="AV11" s="48"/>
      <c r="AW11" s="48"/>
      <c r="AX11" s="48"/>
      <c r="AY11" s="48"/>
      <c r="AZ11" s="48"/>
      <c r="BA11" s="48"/>
      <c r="BB11" s="48"/>
      <c r="BC11" s="48"/>
      <c r="BD11" s="48"/>
      <c r="BE11" s="48"/>
      <c r="BF11" s="48"/>
    </row>
    <row r="12" spans="1:62" s="4" customFormat="1" ht="11.25" customHeight="1" thickBot="1">
      <c r="A12" s="50"/>
      <c r="B12" s="50"/>
      <c r="C12" s="50"/>
      <c r="D12" s="50"/>
      <c r="E12" s="50"/>
      <c r="F12" s="50"/>
      <c r="G12" s="51"/>
      <c r="H12" s="51"/>
      <c r="I12" s="52"/>
      <c r="J12" s="52"/>
      <c r="K12" s="52"/>
      <c r="L12" s="52"/>
      <c r="M12" s="52"/>
      <c r="N12" s="84"/>
      <c r="O12" s="469"/>
      <c r="P12" s="470"/>
      <c r="Q12" s="471"/>
      <c r="R12" s="471"/>
      <c r="S12" s="471"/>
      <c r="T12" s="471"/>
      <c r="U12" s="472"/>
      <c r="V12" s="472"/>
      <c r="W12" s="472"/>
      <c r="X12" s="472"/>
      <c r="Y12" s="472"/>
      <c r="Z12" s="472"/>
      <c r="AA12" s="472"/>
      <c r="AB12" s="472"/>
      <c r="AC12" s="472"/>
      <c r="AD12" s="470"/>
      <c r="AE12" s="473"/>
      <c r="AF12" s="474"/>
      <c r="AG12" s="473"/>
      <c r="AH12" s="473"/>
      <c r="AI12" s="473"/>
      <c r="AJ12" s="473"/>
      <c r="AK12" s="473"/>
      <c r="AL12" s="470"/>
      <c r="AM12" s="475"/>
      <c r="AN12" s="470"/>
      <c r="AO12" s="469"/>
      <c r="AP12" s="470"/>
      <c r="AQ12" s="469"/>
      <c r="AR12" s="85"/>
      <c r="AS12" s="52"/>
      <c r="AT12" s="52"/>
      <c r="AU12" s="52"/>
      <c r="AV12" s="52"/>
      <c r="AW12" s="52"/>
      <c r="AX12" s="52"/>
      <c r="AY12" s="52"/>
      <c r="AZ12" s="52"/>
      <c r="BA12" s="52"/>
      <c r="BB12" s="52"/>
      <c r="BC12" s="52"/>
      <c r="BD12" s="52"/>
      <c r="BE12" s="52"/>
    </row>
    <row r="13" spans="1:62" s="4" customFormat="1" ht="24" customHeight="1" thickBot="1">
      <c r="A13" s="941" t="s">
        <v>63</v>
      </c>
      <c r="B13" s="941"/>
      <c r="C13" s="941"/>
      <c r="D13" s="941"/>
      <c r="E13" s="941"/>
      <c r="F13" s="941"/>
      <c r="G13" s="941"/>
      <c r="H13" s="941"/>
      <c r="I13" s="941"/>
      <c r="J13" s="941"/>
      <c r="K13" s="941"/>
      <c r="L13" s="941"/>
      <c r="M13" s="941"/>
      <c r="N13" s="941"/>
      <c r="O13" s="941"/>
      <c r="P13" s="941"/>
      <c r="Q13" s="941"/>
      <c r="R13" s="941"/>
      <c r="S13" s="941"/>
      <c r="T13" s="941"/>
      <c r="U13" s="941"/>
      <c r="V13" s="941"/>
      <c r="W13" s="941"/>
      <c r="X13" s="941"/>
      <c r="Y13" s="941"/>
      <c r="Z13" s="941"/>
      <c r="AA13" s="941"/>
      <c r="AB13" s="54"/>
      <c r="AC13" s="940" t="s">
        <v>62</v>
      </c>
      <c r="AD13" s="940"/>
      <c r="AE13" s="940"/>
      <c r="AF13" s="940"/>
      <c r="AG13" s="940"/>
      <c r="AH13" s="940"/>
      <c r="AI13" s="940"/>
      <c r="AJ13" s="940"/>
      <c r="AK13" s="940"/>
      <c r="AL13" s="940"/>
      <c r="AM13" s="940"/>
      <c r="AN13" s="940"/>
      <c r="AO13" s="940"/>
      <c r="AP13" s="940"/>
      <c r="AQ13" s="940"/>
      <c r="AR13" s="940"/>
      <c r="AS13" s="940"/>
      <c r="AT13" s="940"/>
      <c r="AU13" s="940"/>
      <c r="AV13" s="940"/>
      <c r="AW13" s="940"/>
      <c r="AX13" s="940"/>
      <c r="AY13" s="940"/>
      <c r="AZ13" s="940"/>
      <c r="BA13" s="940"/>
      <c r="BB13" s="940"/>
      <c r="BC13" s="940"/>
      <c r="BD13" s="940"/>
      <c r="BE13" s="940"/>
    </row>
    <row r="14" spans="1:62" s="4" customFormat="1" ht="4.5" customHeight="1">
      <c r="A14" s="476"/>
      <c r="B14" s="477"/>
      <c r="C14" s="477"/>
      <c r="D14" s="478"/>
      <c r="E14" s="479"/>
      <c r="F14" s="479"/>
      <c r="G14" s="479"/>
      <c r="H14" s="479"/>
      <c r="I14" s="479"/>
      <c r="J14" s="479"/>
      <c r="K14" s="479"/>
      <c r="L14" s="479"/>
      <c r="M14" s="479"/>
      <c r="N14" s="479"/>
      <c r="O14" s="479"/>
      <c r="P14" s="479"/>
      <c r="Q14" s="477"/>
      <c r="R14" s="477"/>
      <c r="S14" s="478"/>
      <c r="T14" s="478"/>
      <c r="U14" s="478"/>
      <c r="V14" s="478"/>
      <c r="W14" s="478"/>
      <c r="X14" s="478"/>
      <c r="Y14" s="478"/>
      <c r="Z14" s="478"/>
      <c r="AA14" s="478"/>
      <c r="AB14" s="478"/>
      <c r="AC14" s="478"/>
      <c r="AD14" s="478"/>
      <c r="AE14" s="478"/>
      <c r="AF14" s="478"/>
      <c r="AG14" s="478"/>
      <c r="AH14" s="478"/>
      <c r="AI14" s="478"/>
      <c r="AJ14" s="478"/>
      <c r="AK14" s="478"/>
      <c r="AL14" s="478"/>
      <c r="AM14" s="478"/>
      <c r="AN14" s="478"/>
      <c r="AO14" s="478"/>
      <c r="AP14" s="478"/>
      <c r="AQ14" s="478"/>
      <c r="AR14" s="478"/>
      <c r="AS14" s="478"/>
      <c r="AT14" s="478"/>
      <c r="AU14" s="478"/>
      <c r="AV14" s="478"/>
      <c r="AW14" s="480"/>
      <c r="AX14" s="478"/>
      <c r="AY14" s="478"/>
      <c r="AZ14" s="478"/>
      <c r="BA14" s="478"/>
      <c r="BB14" s="478"/>
      <c r="BC14" s="478"/>
      <c r="BD14" s="478"/>
      <c r="BE14" s="481"/>
    </row>
    <row r="15" spans="1:62" s="4" customFormat="1" ht="24.95" hidden="1" customHeight="1">
      <c r="A15" s="482"/>
      <c r="B15" s="258" t="s">
        <v>4</v>
      </c>
      <c r="C15" s="258"/>
      <c r="D15" s="258"/>
      <c r="E15" s="258"/>
      <c r="F15" s="258"/>
      <c r="G15" s="258"/>
      <c r="H15" s="258"/>
      <c r="I15" s="258"/>
      <c r="J15" s="258"/>
      <c r="K15" s="483"/>
      <c r="L15" s="484"/>
      <c r="M15" s="484"/>
      <c r="N15" s="484"/>
      <c r="O15" s="484"/>
      <c r="P15" s="484"/>
      <c r="Q15" s="484"/>
      <c r="R15" s="484"/>
      <c r="S15" s="484"/>
      <c r="T15" s="484"/>
      <c r="U15" s="484"/>
      <c r="V15" s="484"/>
      <c r="W15" s="484"/>
      <c r="X15" s="484"/>
      <c r="Y15" s="484"/>
      <c r="Z15" s="484"/>
      <c r="AA15" s="484"/>
      <c r="AB15" s="484"/>
      <c r="AC15" s="484"/>
      <c r="AD15" s="484"/>
      <c r="AE15" s="484"/>
      <c r="AF15" s="484"/>
      <c r="AG15" s="484"/>
      <c r="AH15" s="484"/>
      <c r="AI15" s="484"/>
      <c r="AJ15" s="484"/>
      <c r="AK15" s="484"/>
      <c r="AL15" s="484"/>
      <c r="AM15" s="484"/>
      <c r="AN15" s="484"/>
      <c r="AO15" s="484"/>
      <c r="AP15" s="484"/>
      <c r="AQ15" s="484"/>
      <c r="AR15" s="484"/>
      <c r="AS15" s="484"/>
      <c r="AT15" s="484"/>
      <c r="AU15" s="484"/>
      <c r="AV15" s="484"/>
      <c r="AW15" s="485"/>
      <c r="AX15" s="486"/>
      <c r="AY15" s="487" t="s">
        <v>5</v>
      </c>
      <c r="AZ15" s="486"/>
      <c r="BA15" s="486"/>
      <c r="BB15" s="486"/>
      <c r="BC15" s="486"/>
      <c r="BD15" s="486"/>
      <c r="BE15" s="488"/>
    </row>
    <row r="16" spans="1:62" s="4" customFormat="1" ht="4.5" hidden="1" customHeight="1">
      <c r="A16" s="489"/>
      <c r="B16" s="490"/>
      <c r="C16" s="490"/>
      <c r="D16" s="490"/>
      <c r="E16" s="490"/>
      <c r="F16" s="490"/>
      <c r="G16" s="490"/>
      <c r="H16" s="490"/>
      <c r="I16" s="490"/>
      <c r="J16" s="490"/>
      <c r="K16" s="490"/>
      <c r="L16" s="490"/>
      <c r="M16" s="490"/>
      <c r="N16" s="490"/>
      <c r="O16" s="490"/>
      <c r="P16" s="490"/>
      <c r="Q16" s="464"/>
      <c r="R16" s="464"/>
      <c r="S16" s="464"/>
      <c r="T16" s="461"/>
      <c r="U16" s="461"/>
      <c r="V16" s="461"/>
      <c r="W16" s="461"/>
      <c r="X16" s="461"/>
      <c r="Y16" s="461"/>
      <c r="Z16" s="461"/>
      <c r="AA16" s="461"/>
      <c r="AB16" s="461"/>
      <c r="AC16" s="461"/>
      <c r="AD16" s="461"/>
      <c r="AE16" s="461"/>
      <c r="AF16" s="461"/>
      <c r="AG16" s="461"/>
      <c r="AH16" s="461"/>
      <c r="AI16" s="461"/>
      <c r="AJ16" s="461"/>
      <c r="AK16" s="461"/>
      <c r="AL16" s="461"/>
      <c r="AM16" s="461"/>
      <c r="AN16" s="461"/>
      <c r="AO16" s="461"/>
      <c r="AP16" s="461"/>
      <c r="AQ16" s="461"/>
      <c r="AR16" s="461"/>
      <c r="AS16" s="461"/>
      <c r="AT16" s="461"/>
      <c r="AU16" s="461"/>
      <c r="AV16" s="461"/>
      <c r="AW16" s="491"/>
      <c r="AX16" s="491"/>
      <c r="AY16" s="491"/>
      <c r="AZ16" s="491"/>
      <c r="BA16" s="491"/>
      <c r="BB16" s="491"/>
      <c r="BC16" s="491"/>
      <c r="BD16" s="491"/>
      <c r="BE16" s="492"/>
    </row>
    <row r="17" spans="1:57" s="4" customFormat="1" ht="24.95" customHeight="1">
      <c r="A17" s="482"/>
      <c r="B17" s="458"/>
      <c r="C17" s="458"/>
      <c r="D17" s="458"/>
      <c r="E17" s="458"/>
      <c r="F17" s="458"/>
      <c r="G17" s="458"/>
      <c r="H17" s="458"/>
      <c r="I17" s="459" t="s">
        <v>99</v>
      </c>
      <c r="J17" s="258"/>
      <c r="K17" s="111"/>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3"/>
      <c r="AX17" s="487"/>
      <c r="AY17" s="462" t="s">
        <v>64</v>
      </c>
      <c r="AZ17" s="487"/>
      <c r="BA17" s="487"/>
      <c r="BB17" s="487"/>
      <c r="BC17" s="487"/>
      <c r="BD17" s="487"/>
      <c r="BE17" s="493"/>
    </row>
    <row r="18" spans="1:57" s="4" customFormat="1" ht="18" hidden="1" customHeight="1">
      <c r="A18" s="494"/>
      <c r="B18" s="495"/>
      <c r="C18" s="495"/>
      <c r="D18" s="495"/>
      <c r="E18" s="495"/>
      <c r="F18" s="495"/>
      <c r="G18" s="495"/>
      <c r="H18" s="495"/>
      <c r="I18" s="495"/>
      <c r="J18" s="496"/>
      <c r="K18" s="496"/>
      <c r="L18" s="496"/>
      <c r="M18" s="496"/>
      <c r="N18" s="496"/>
      <c r="O18" s="496"/>
      <c r="P18" s="496"/>
      <c r="Q18" s="464"/>
      <c r="R18" s="464"/>
      <c r="S18" s="464"/>
      <c r="T18" s="461"/>
      <c r="U18" s="461"/>
      <c r="V18" s="461"/>
      <c r="W18" s="461"/>
      <c r="X18" s="461"/>
      <c r="Y18" s="461"/>
      <c r="Z18" s="461"/>
      <c r="AA18" s="461"/>
      <c r="AB18" s="461"/>
      <c r="AC18" s="461"/>
      <c r="AD18" s="461"/>
      <c r="AE18" s="461"/>
      <c r="AF18" s="461"/>
      <c r="AG18" s="461"/>
      <c r="AH18" s="461"/>
      <c r="AI18" s="461"/>
      <c r="AJ18" s="461"/>
      <c r="AK18" s="461"/>
      <c r="AL18" s="461"/>
      <c r="AM18" s="461"/>
      <c r="AN18" s="461"/>
      <c r="AO18" s="461"/>
      <c r="AP18" s="461"/>
      <c r="AQ18" s="461"/>
      <c r="AR18" s="497"/>
      <c r="AS18" s="497"/>
      <c r="AT18" s="497"/>
      <c r="AU18" s="497"/>
      <c r="AV18" s="497"/>
      <c r="AW18" s="497"/>
      <c r="AX18" s="498"/>
      <c r="AY18" s="499"/>
      <c r="AZ18" s="498"/>
      <c r="BA18" s="498"/>
      <c r="BB18" s="498"/>
      <c r="BC18" s="498"/>
      <c r="BD18" s="498"/>
      <c r="BE18" s="500"/>
    </row>
    <row r="19" spans="1:57" s="5" customFormat="1" ht="19.5" hidden="1" customHeight="1">
      <c r="A19" s="482"/>
      <c r="B19" s="458"/>
      <c r="C19" s="458"/>
      <c r="D19" s="458"/>
      <c r="E19" s="458"/>
      <c r="F19" s="458"/>
      <c r="G19" s="458"/>
      <c r="H19" s="458"/>
      <c r="I19" s="459" t="s">
        <v>6</v>
      </c>
      <c r="J19" s="258"/>
      <c r="K19" s="501"/>
      <c r="L19" s="461"/>
      <c r="M19" s="501"/>
      <c r="N19" s="461"/>
      <c r="O19" s="501"/>
      <c r="P19" s="461"/>
      <c r="Q19" s="501"/>
      <c r="R19" s="461"/>
      <c r="S19" s="501"/>
      <c r="T19" s="461"/>
      <c r="U19" s="501"/>
      <c r="V19" s="461"/>
      <c r="W19" s="501"/>
      <c r="X19" s="461"/>
      <c r="Y19" s="501"/>
      <c r="Z19" s="502" t="s">
        <v>7</v>
      </c>
      <c r="AA19" s="503"/>
      <c r="AB19" s="503"/>
      <c r="AC19" s="503"/>
      <c r="AD19" s="503"/>
      <c r="AE19" s="503"/>
      <c r="AF19" s="503"/>
      <c r="AG19" s="503"/>
      <c r="AH19" s="504"/>
      <c r="AI19" s="501"/>
      <c r="AJ19" s="461"/>
      <c r="AK19" s="501"/>
      <c r="AL19" s="461"/>
      <c r="AM19" s="501"/>
      <c r="AN19" s="461"/>
      <c r="AO19" s="501"/>
      <c r="AP19" s="461"/>
      <c r="AQ19" s="501"/>
      <c r="AR19" s="461"/>
      <c r="AS19" s="501"/>
      <c r="AT19" s="461"/>
      <c r="AU19" s="501"/>
      <c r="AV19" s="461"/>
      <c r="AW19" s="501"/>
      <c r="AX19" s="468" t="s">
        <v>8</v>
      </c>
      <c r="AY19" s="462"/>
      <c r="AZ19" s="462"/>
      <c r="BA19" s="462"/>
      <c r="BB19" s="462"/>
      <c r="BC19" s="462"/>
      <c r="BD19" s="462"/>
      <c r="BE19" s="505"/>
    </row>
    <row r="20" spans="1:57" s="5" customFormat="1" ht="24.95" hidden="1" customHeight="1">
      <c r="A20" s="494" t="s">
        <v>9</v>
      </c>
      <c r="B20" s="495"/>
      <c r="C20" s="495"/>
      <c r="D20" s="458"/>
      <c r="E20" s="458"/>
      <c r="F20" s="458"/>
      <c r="G20" s="458"/>
      <c r="H20" s="458"/>
      <c r="I20" s="458"/>
      <c r="J20" s="461"/>
      <c r="K20" s="461"/>
      <c r="L20" s="461"/>
      <c r="M20" s="490"/>
      <c r="N20" s="490"/>
      <c r="O20" s="490"/>
      <c r="P20" s="490"/>
      <c r="Q20" s="490"/>
      <c r="R20" s="461"/>
      <c r="S20" s="461"/>
      <c r="T20" s="461"/>
      <c r="U20" s="461"/>
      <c r="V20" s="461"/>
      <c r="W20" s="461"/>
      <c r="X20" s="461"/>
      <c r="Y20" s="461"/>
      <c r="Z20" s="461"/>
      <c r="AA20" s="461"/>
      <c r="AB20" s="461"/>
      <c r="AC20" s="461"/>
      <c r="AD20" s="461"/>
      <c r="AE20" s="461"/>
      <c r="AF20" s="461"/>
      <c r="AG20" s="461"/>
      <c r="AH20" s="461"/>
      <c r="AI20" s="461"/>
      <c r="AJ20" s="461"/>
      <c r="AK20" s="461"/>
      <c r="AL20" s="461"/>
      <c r="AM20" s="461"/>
      <c r="AN20" s="461"/>
      <c r="AO20" s="461"/>
      <c r="AP20" s="461"/>
      <c r="AQ20" s="461"/>
      <c r="AR20" s="461"/>
      <c r="AS20" s="461"/>
      <c r="AT20" s="461"/>
      <c r="AU20" s="258"/>
      <c r="AV20" s="258"/>
      <c r="AW20" s="497" t="s">
        <v>10</v>
      </c>
      <c r="AX20" s="506"/>
      <c r="AY20" s="507"/>
      <c r="AZ20" s="506"/>
      <c r="BA20" s="506"/>
      <c r="BB20" s="506"/>
      <c r="BC20" s="506"/>
      <c r="BD20" s="506"/>
      <c r="BE20" s="508"/>
    </row>
    <row r="21" spans="1:57" s="5" customFormat="1" ht="12" hidden="1" customHeight="1">
      <c r="A21" s="489"/>
      <c r="B21" s="509"/>
      <c r="C21" s="509"/>
      <c r="D21" s="509"/>
      <c r="E21" s="509"/>
      <c r="F21" s="459" t="s">
        <v>66</v>
      </c>
      <c r="G21" s="459"/>
      <c r="H21" s="459"/>
      <c r="I21" s="459"/>
      <c r="J21" s="510"/>
      <c r="K21" s="510"/>
      <c r="L21" s="510"/>
      <c r="M21" s="490"/>
      <c r="N21" s="490"/>
      <c r="O21" s="490"/>
      <c r="P21" s="490"/>
      <c r="Q21" s="490"/>
      <c r="R21" s="490"/>
      <c r="S21" s="490"/>
      <c r="T21" s="490"/>
      <c r="U21" s="490"/>
      <c r="V21" s="490"/>
      <c r="W21" s="490" t="s">
        <v>71</v>
      </c>
      <c r="X21" s="490"/>
      <c r="Y21" s="490"/>
      <c r="Z21" s="490"/>
      <c r="AA21" s="490"/>
      <c r="AB21" s="490"/>
      <c r="AC21" s="490"/>
      <c r="AD21" s="490"/>
      <c r="AE21" s="490"/>
      <c r="AF21" s="490"/>
      <c r="AG21" s="490"/>
      <c r="AH21" s="490"/>
      <c r="AI21" s="490" t="s">
        <v>72</v>
      </c>
      <c r="AJ21" s="490"/>
      <c r="AK21" s="490"/>
      <c r="AL21" s="490"/>
      <c r="AM21" s="490"/>
      <c r="AN21" s="490"/>
      <c r="AO21" s="490"/>
      <c r="AP21" s="490"/>
      <c r="AQ21" s="490"/>
      <c r="AR21" s="490"/>
      <c r="AS21" s="490"/>
      <c r="AT21" s="461"/>
      <c r="AU21" s="490"/>
      <c r="AV21" s="490"/>
      <c r="AW21" s="490"/>
      <c r="AX21" s="506"/>
      <c r="AY21" s="507"/>
      <c r="AZ21" s="506"/>
      <c r="BA21" s="506"/>
      <c r="BB21" s="506"/>
      <c r="BC21" s="506"/>
      <c r="BD21" s="506"/>
      <c r="BE21" s="508"/>
    </row>
    <row r="22" spans="1:57" s="4" customFormat="1" ht="2.25" customHeight="1">
      <c r="A22" s="489"/>
      <c r="B22" s="509"/>
      <c r="C22" s="509"/>
      <c r="D22" s="509"/>
      <c r="E22" s="509"/>
      <c r="F22" s="459"/>
      <c r="G22" s="459"/>
      <c r="H22" s="459"/>
      <c r="I22" s="459"/>
      <c r="J22" s="510"/>
      <c r="K22" s="510"/>
      <c r="L22" s="510"/>
      <c r="M22" s="490"/>
      <c r="N22" s="490"/>
      <c r="O22" s="490"/>
      <c r="P22" s="490"/>
      <c r="Q22" s="490"/>
      <c r="R22" s="490"/>
      <c r="S22" s="490"/>
      <c r="T22" s="490"/>
      <c r="U22" s="490"/>
      <c r="V22" s="490"/>
      <c r="W22" s="490"/>
      <c r="X22" s="490"/>
      <c r="Y22" s="490"/>
      <c r="Z22" s="490"/>
      <c r="AA22" s="490"/>
      <c r="AB22" s="490"/>
      <c r="AC22" s="490"/>
      <c r="AD22" s="490"/>
      <c r="AE22" s="490"/>
      <c r="AF22" s="490"/>
      <c r="AG22" s="490"/>
      <c r="AH22" s="490"/>
      <c r="AI22" s="490"/>
      <c r="AJ22" s="490"/>
      <c r="AK22" s="490"/>
      <c r="AL22" s="490"/>
      <c r="AM22" s="490"/>
      <c r="AN22" s="490"/>
      <c r="AO22" s="490"/>
      <c r="AP22" s="490"/>
      <c r="AQ22" s="490"/>
      <c r="AR22" s="490"/>
      <c r="AS22" s="490"/>
      <c r="AT22" s="490"/>
      <c r="AU22" s="490"/>
      <c r="AV22" s="490"/>
      <c r="AW22" s="490"/>
      <c r="AX22" s="490"/>
      <c r="AY22" s="507"/>
      <c r="AZ22" s="506"/>
      <c r="BA22" s="506"/>
      <c r="BB22" s="506"/>
      <c r="BC22" s="506"/>
      <c r="BD22" s="506"/>
      <c r="BE22" s="508"/>
    </row>
    <row r="23" spans="1:57" s="5" customFormat="1" ht="12" hidden="1" customHeight="1">
      <c r="A23" s="489"/>
      <c r="B23" s="509"/>
      <c r="C23" s="509"/>
      <c r="D23" s="509"/>
      <c r="E23" s="509"/>
      <c r="F23" s="459" t="s">
        <v>66</v>
      </c>
      <c r="G23" s="459"/>
      <c r="H23" s="459"/>
      <c r="I23" s="459"/>
      <c r="J23" s="510"/>
      <c r="K23" s="510"/>
      <c r="L23" s="510"/>
      <c r="M23" s="490"/>
      <c r="N23" s="490"/>
      <c r="O23" s="490"/>
      <c r="P23" s="490"/>
      <c r="Q23" s="490"/>
      <c r="R23" s="490"/>
      <c r="S23" s="490"/>
      <c r="T23" s="490"/>
      <c r="U23" s="490"/>
      <c r="V23" s="490"/>
      <c r="W23" s="490" t="s">
        <v>71</v>
      </c>
      <c r="X23" s="490"/>
      <c r="Y23" s="490"/>
      <c r="Z23" s="490"/>
      <c r="AA23" s="490"/>
      <c r="AB23" s="490"/>
      <c r="AC23" s="490"/>
      <c r="AD23" s="490"/>
      <c r="AE23" s="490"/>
      <c r="AF23" s="490"/>
      <c r="AG23" s="490"/>
      <c r="AH23" s="490"/>
      <c r="AI23" s="490" t="s">
        <v>72</v>
      </c>
      <c r="AJ23" s="490"/>
      <c r="AK23" s="490"/>
      <c r="AL23" s="490"/>
      <c r="AM23" s="490"/>
      <c r="AN23" s="490"/>
      <c r="AO23" s="490"/>
      <c r="AP23" s="490"/>
      <c r="AQ23" s="490"/>
      <c r="AR23" s="490"/>
      <c r="AS23" s="490"/>
      <c r="AT23" s="461"/>
      <c r="AU23" s="490"/>
      <c r="AV23" s="490"/>
      <c r="AW23" s="490"/>
      <c r="AX23" s="506"/>
      <c r="AY23" s="507"/>
      <c r="AZ23" s="506"/>
      <c r="BA23" s="506"/>
      <c r="BB23" s="506"/>
      <c r="BC23" s="506"/>
      <c r="BD23" s="506"/>
      <c r="BE23" s="508"/>
    </row>
    <row r="24" spans="1:57" s="4" customFormat="1" ht="24.75" customHeight="1">
      <c r="A24" s="482"/>
      <c r="B24" s="458"/>
      <c r="C24" s="458"/>
      <c r="D24" s="458"/>
      <c r="E24" s="458"/>
      <c r="F24" s="458"/>
      <c r="G24" s="458"/>
      <c r="H24" s="458"/>
      <c r="I24" s="459" t="s">
        <v>100</v>
      </c>
      <c r="J24" s="258"/>
      <c r="K24" s="111"/>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3"/>
      <c r="AX24" s="487"/>
      <c r="AY24" s="462" t="s">
        <v>65</v>
      </c>
      <c r="AZ24" s="487"/>
      <c r="BA24" s="487"/>
      <c r="BB24" s="487"/>
      <c r="BC24" s="487"/>
      <c r="BD24" s="487"/>
      <c r="BE24" s="493"/>
    </row>
    <row r="25" spans="1:57" s="4" customFormat="1" ht="3.75" customHeight="1">
      <c r="A25" s="489"/>
      <c r="B25" s="509"/>
      <c r="C25" s="509"/>
      <c r="D25" s="509"/>
      <c r="E25" s="509"/>
      <c r="F25" s="459"/>
      <c r="G25" s="459"/>
      <c r="H25" s="459"/>
      <c r="I25" s="459"/>
      <c r="J25" s="510"/>
      <c r="K25" s="510"/>
      <c r="L25" s="510"/>
      <c r="M25" s="490"/>
      <c r="N25" s="490"/>
      <c r="O25" s="490"/>
      <c r="P25" s="490"/>
      <c r="Q25" s="490"/>
      <c r="R25" s="490"/>
      <c r="S25" s="490"/>
      <c r="T25" s="490"/>
      <c r="U25" s="490"/>
      <c r="V25" s="490"/>
      <c r="W25" s="490"/>
      <c r="X25" s="490"/>
      <c r="Y25" s="490"/>
      <c r="Z25" s="490"/>
      <c r="AA25" s="490"/>
      <c r="AB25" s="490"/>
      <c r="AC25" s="490"/>
      <c r="AD25" s="490"/>
      <c r="AE25" s="490"/>
      <c r="AF25" s="490"/>
      <c r="AG25" s="490"/>
      <c r="AH25" s="490"/>
      <c r="AI25" s="490"/>
      <c r="AJ25" s="490"/>
      <c r="AK25" s="490"/>
      <c r="AL25" s="490"/>
      <c r="AM25" s="490"/>
      <c r="AN25" s="490"/>
      <c r="AO25" s="490"/>
      <c r="AP25" s="490"/>
      <c r="AQ25" s="490"/>
      <c r="AR25" s="490"/>
      <c r="AS25" s="490"/>
      <c r="AT25" s="490"/>
      <c r="AU25" s="490"/>
      <c r="AV25" s="490"/>
      <c r="AW25" s="490"/>
      <c r="AX25" s="490"/>
      <c r="AY25" s="507"/>
      <c r="AZ25" s="506"/>
      <c r="BA25" s="506"/>
      <c r="BB25" s="506"/>
      <c r="BC25" s="506"/>
      <c r="BD25" s="506"/>
      <c r="BE25" s="508"/>
    </row>
    <row r="26" spans="1:57" s="4" customFormat="1" ht="16.5" customHeight="1">
      <c r="A26" s="482"/>
      <c r="B26" s="942" t="s">
        <v>68</v>
      </c>
      <c r="C26" s="942"/>
      <c r="D26" s="942"/>
      <c r="E26" s="942"/>
      <c r="F26" s="942"/>
      <c r="G26" s="942"/>
      <c r="H26" s="942"/>
      <c r="I26" s="942"/>
      <c r="J26" s="258"/>
      <c r="K26" s="114"/>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6"/>
      <c r="AX26" s="487"/>
      <c r="AY26" s="943" t="s">
        <v>67</v>
      </c>
      <c r="AZ26" s="943"/>
      <c r="BA26" s="943"/>
      <c r="BB26" s="943"/>
      <c r="BC26" s="943"/>
      <c r="BD26" s="943"/>
      <c r="BE26" s="944"/>
    </row>
    <row r="27" spans="1:57" s="4" customFormat="1" ht="16.5" customHeight="1">
      <c r="A27" s="482"/>
      <c r="B27" s="942"/>
      <c r="C27" s="942"/>
      <c r="D27" s="942"/>
      <c r="E27" s="942"/>
      <c r="F27" s="942"/>
      <c r="G27" s="942"/>
      <c r="H27" s="942"/>
      <c r="I27" s="942"/>
      <c r="J27" s="258"/>
      <c r="K27" s="117"/>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18"/>
      <c r="AR27" s="118"/>
      <c r="AS27" s="118"/>
      <c r="AT27" s="118"/>
      <c r="AU27" s="118"/>
      <c r="AV27" s="118"/>
      <c r="AW27" s="119"/>
      <c r="AX27" s="487"/>
      <c r="AY27" s="943"/>
      <c r="AZ27" s="943"/>
      <c r="BA27" s="943"/>
      <c r="BB27" s="943"/>
      <c r="BC27" s="943"/>
      <c r="BD27" s="943"/>
      <c r="BE27" s="944"/>
    </row>
    <row r="28" spans="1:57" s="4" customFormat="1" ht="16.5" customHeight="1">
      <c r="A28" s="482"/>
      <c r="B28" s="942"/>
      <c r="C28" s="942"/>
      <c r="D28" s="942"/>
      <c r="E28" s="942"/>
      <c r="F28" s="942"/>
      <c r="G28" s="942"/>
      <c r="H28" s="942"/>
      <c r="I28" s="942"/>
      <c r="J28" s="258"/>
      <c r="K28" s="120"/>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2"/>
      <c r="AX28" s="487"/>
      <c r="AY28" s="943"/>
      <c r="AZ28" s="943"/>
      <c r="BA28" s="943"/>
      <c r="BB28" s="943"/>
      <c r="BC28" s="943"/>
      <c r="BD28" s="943"/>
      <c r="BE28" s="944"/>
    </row>
    <row r="29" spans="1:57" s="4" customFormat="1" ht="3.75" customHeight="1">
      <c r="A29" s="489"/>
      <c r="B29" s="509"/>
      <c r="C29" s="509"/>
      <c r="D29" s="509"/>
      <c r="E29" s="509"/>
      <c r="F29" s="459"/>
      <c r="G29" s="459"/>
      <c r="H29" s="459"/>
      <c r="I29" s="459"/>
      <c r="J29" s="510"/>
      <c r="K29" s="510"/>
      <c r="L29" s="510"/>
      <c r="M29" s="490"/>
      <c r="N29" s="490"/>
      <c r="O29" s="490"/>
      <c r="P29" s="490"/>
      <c r="Q29" s="490"/>
      <c r="R29" s="490"/>
      <c r="S29" s="490"/>
      <c r="T29" s="490"/>
      <c r="U29" s="490"/>
      <c r="V29" s="490"/>
      <c r="W29" s="490"/>
      <c r="X29" s="490"/>
      <c r="Y29" s="490"/>
      <c r="Z29" s="490"/>
      <c r="AA29" s="490"/>
      <c r="AB29" s="490"/>
      <c r="AC29" s="490"/>
      <c r="AD29" s="490"/>
      <c r="AE29" s="490"/>
      <c r="AF29" s="490"/>
      <c r="AG29" s="490"/>
      <c r="AH29" s="490"/>
      <c r="AI29" s="490"/>
      <c r="AJ29" s="490"/>
      <c r="AK29" s="490"/>
      <c r="AL29" s="490"/>
      <c r="AM29" s="490"/>
      <c r="AN29" s="490"/>
      <c r="AO29" s="490"/>
      <c r="AP29" s="490"/>
      <c r="AQ29" s="490"/>
      <c r="AR29" s="490"/>
      <c r="AS29" s="490"/>
      <c r="AT29" s="490"/>
      <c r="AU29" s="490"/>
      <c r="AV29" s="490"/>
      <c r="AW29" s="490"/>
      <c r="AX29" s="490"/>
      <c r="AY29" s="507"/>
      <c r="AZ29" s="506"/>
      <c r="BA29" s="506"/>
      <c r="BB29" s="506"/>
      <c r="BC29" s="506"/>
      <c r="BD29" s="506"/>
      <c r="BE29" s="508"/>
    </row>
    <row r="30" spans="1:57" s="4" customFormat="1" ht="24.75" customHeight="1">
      <c r="A30" s="482"/>
      <c r="B30" s="511"/>
      <c r="C30" s="511"/>
      <c r="D30" s="511"/>
      <c r="E30" s="511"/>
      <c r="F30" s="511"/>
      <c r="G30" s="511"/>
      <c r="H30" s="511"/>
      <c r="I30" s="459" t="s">
        <v>111</v>
      </c>
      <c r="J30" s="258"/>
      <c r="K30" s="111"/>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3"/>
      <c r="AX30" s="487"/>
      <c r="AY30" s="462" t="s">
        <v>110</v>
      </c>
      <c r="AZ30" s="512"/>
      <c r="BA30" s="512"/>
      <c r="BB30" s="512"/>
      <c r="BC30" s="512"/>
      <c r="BD30" s="512"/>
      <c r="BE30" s="513"/>
    </row>
    <row r="31" spans="1:57" s="4" customFormat="1" ht="9" customHeight="1" thickBot="1">
      <c r="A31" s="514"/>
      <c r="B31" s="515"/>
      <c r="C31" s="515"/>
      <c r="D31" s="515"/>
      <c r="E31" s="515"/>
      <c r="F31" s="515"/>
      <c r="G31" s="515"/>
      <c r="H31" s="515"/>
      <c r="I31" s="515"/>
      <c r="J31" s="515"/>
      <c r="K31" s="515"/>
      <c r="L31" s="515"/>
      <c r="M31" s="515"/>
      <c r="N31" s="515"/>
      <c r="O31" s="515"/>
      <c r="P31" s="515"/>
      <c r="Q31" s="471"/>
      <c r="R31" s="471"/>
      <c r="S31" s="471"/>
      <c r="T31" s="469"/>
      <c r="U31" s="469"/>
      <c r="V31" s="469"/>
      <c r="W31" s="469"/>
      <c r="X31" s="469"/>
      <c r="Y31" s="469"/>
      <c r="Z31" s="469"/>
      <c r="AA31" s="469"/>
      <c r="AB31" s="469"/>
      <c r="AC31" s="469"/>
      <c r="AD31" s="469"/>
      <c r="AE31" s="469"/>
      <c r="AF31" s="469"/>
      <c r="AG31" s="469"/>
      <c r="AH31" s="469"/>
      <c r="AI31" s="469"/>
      <c r="AJ31" s="469"/>
      <c r="AK31" s="469"/>
      <c r="AL31" s="469"/>
      <c r="AM31" s="469"/>
      <c r="AN31" s="469"/>
      <c r="AO31" s="469"/>
      <c r="AP31" s="469"/>
      <c r="AQ31" s="469"/>
      <c r="AR31" s="516"/>
      <c r="AS31" s="516"/>
      <c r="AT31" s="516"/>
      <c r="AU31" s="516"/>
      <c r="AV31" s="516"/>
      <c r="AW31" s="516"/>
      <c r="AX31" s="517"/>
      <c r="AY31" s="517"/>
      <c r="AZ31" s="517"/>
      <c r="BA31" s="517"/>
      <c r="BB31" s="517"/>
      <c r="BC31" s="517"/>
      <c r="BD31" s="517"/>
      <c r="BE31" s="518"/>
    </row>
    <row r="32" spans="1:57" s="4" customFormat="1" ht="23.25" customHeight="1" thickBot="1">
      <c r="A32" s="945"/>
      <c r="B32" s="945"/>
      <c r="C32" s="945"/>
      <c r="D32" s="945"/>
      <c r="E32" s="945"/>
      <c r="F32" s="945"/>
      <c r="G32" s="945"/>
      <c r="H32" s="945"/>
      <c r="I32" s="945"/>
      <c r="J32" s="945"/>
      <c r="K32" s="945"/>
      <c r="L32" s="945"/>
      <c r="M32" s="945"/>
      <c r="N32" s="945"/>
      <c r="O32" s="945"/>
      <c r="P32" s="945"/>
      <c r="Q32" s="945"/>
      <c r="R32" s="945"/>
      <c r="S32" s="945"/>
      <c r="T32" s="945"/>
      <c r="U32" s="945"/>
      <c r="V32" s="945"/>
      <c r="W32" s="945"/>
      <c r="X32" s="945"/>
      <c r="Y32" s="945"/>
      <c r="Z32" s="945"/>
      <c r="AA32" s="945"/>
      <c r="AB32" s="945"/>
      <c r="AC32" s="945"/>
      <c r="AD32" s="59"/>
      <c r="AE32" s="946"/>
      <c r="AF32" s="946"/>
      <c r="AG32" s="946"/>
      <c r="AH32" s="946"/>
      <c r="AI32" s="946"/>
      <c r="AJ32" s="946"/>
      <c r="AK32" s="946"/>
      <c r="AL32" s="946"/>
      <c r="AM32" s="946"/>
      <c r="AN32" s="946"/>
      <c r="AO32" s="946"/>
      <c r="AP32" s="946"/>
      <c r="AQ32" s="946"/>
      <c r="AR32" s="946"/>
      <c r="AS32" s="946"/>
      <c r="AT32" s="946"/>
      <c r="AU32" s="946"/>
      <c r="AV32" s="946"/>
      <c r="AW32" s="946"/>
      <c r="AX32" s="946"/>
      <c r="AY32" s="946"/>
      <c r="AZ32" s="946"/>
      <c r="BA32" s="946"/>
      <c r="BB32" s="946"/>
      <c r="BC32" s="946"/>
      <c r="BD32" s="946"/>
      <c r="BE32" s="946"/>
    </row>
    <row r="33" spans="1:58" s="4" customFormat="1" ht="4.5" customHeight="1">
      <c r="A33" s="519"/>
      <c r="B33" s="478"/>
      <c r="C33" s="478"/>
      <c r="D33" s="478"/>
      <c r="E33" s="478"/>
      <c r="F33" s="478"/>
      <c r="G33" s="478"/>
      <c r="H33" s="478"/>
      <c r="I33" s="478"/>
      <c r="J33" s="478"/>
      <c r="K33" s="478"/>
      <c r="L33" s="478"/>
      <c r="M33" s="478"/>
      <c r="N33" s="478"/>
      <c r="O33" s="478"/>
      <c r="P33" s="478"/>
      <c r="Q33" s="478"/>
      <c r="R33" s="478"/>
      <c r="S33" s="478"/>
      <c r="T33" s="478"/>
      <c r="U33" s="478"/>
      <c r="V33" s="478"/>
      <c r="W33" s="478"/>
      <c r="X33" s="478"/>
      <c r="Y33" s="478"/>
      <c r="Z33" s="478"/>
      <c r="AA33" s="478"/>
      <c r="AB33" s="478"/>
      <c r="AC33" s="478"/>
      <c r="AD33" s="478"/>
      <c r="AE33" s="478"/>
      <c r="AF33" s="478"/>
      <c r="AG33" s="478"/>
      <c r="AH33" s="478"/>
      <c r="AI33" s="478"/>
      <c r="AJ33" s="478"/>
      <c r="AK33" s="478"/>
      <c r="AL33" s="478"/>
      <c r="AM33" s="478"/>
      <c r="AN33" s="478"/>
      <c r="AO33" s="478"/>
      <c r="AP33" s="478"/>
      <c r="AQ33" s="478"/>
      <c r="AR33" s="478"/>
      <c r="AS33" s="478"/>
      <c r="AT33" s="478"/>
      <c r="AU33" s="478"/>
      <c r="AV33" s="478"/>
      <c r="AW33" s="478"/>
      <c r="AX33" s="478"/>
      <c r="AY33" s="478"/>
      <c r="AZ33" s="478"/>
      <c r="BA33" s="478"/>
      <c r="BB33" s="478"/>
      <c r="BC33" s="478"/>
      <c r="BD33" s="478"/>
      <c r="BE33" s="481"/>
    </row>
    <row r="34" spans="1:58" s="4" customFormat="1" ht="23.25" customHeight="1">
      <c r="A34" s="520" t="s">
        <v>60</v>
      </c>
      <c r="B34" s="521" t="s">
        <v>70</v>
      </c>
      <c r="C34" s="522"/>
      <c r="D34" s="522"/>
      <c r="E34" s="522"/>
      <c r="F34" s="522"/>
      <c r="G34" s="522"/>
      <c r="H34" s="522"/>
      <c r="I34" s="522"/>
      <c r="J34" s="522"/>
      <c r="K34" s="522"/>
      <c r="L34" s="522"/>
      <c r="M34" s="522"/>
      <c r="N34" s="522"/>
      <c r="O34" s="522"/>
      <c r="P34" s="11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2"/>
      <c r="AT34" s="523"/>
      <c r="AU34" s="523"/>
      <c r="AV34" s="523"/>
      <c r="AW34" s="523"/>
      <c r="AX34" s="523"/>
      <c r="AY34" s="523"/>
      <c r="AZ34" s="523"/>
      <c r="BA34" s="523"/>
      <c r="BB34" s="523"/>
      <c r="BC34" s="523"/>
      <c r="BD34" s="524" t="s">
        <v>69</v>
      </c>
      <c r="BE34" s="508"/>
    </row>
    <row r="35" spans="1:58" s="4" customFormat="1" ht="3" customHeight="1">
      <c r="A35" s="525"/>
      <c r="B35" s="459"/>
      <c r="C35" s="459"/>
      <c r="D35" s="526"/>
      <c r="E35" s="459"/>
      <c r="F35" s="459"/>
      <c r="G35" s="527"/>
      <c r="H35" s="527"/>
      <c r="I35" s="527"/>
      <c r="J35" s="527"/>
      <c r="K35" s="527"/>
      <c r="L35" s="527"/>
      <c r="M35" s="527"/>
      <c r="N35" s="527"/>
      <c r="O35" s="527"/>
      <c r="P35" s="527"/>
      <c r="Q35" s="527"/>
      <c r="R35" s="527"/>
      <c r="S35" s="527"/>
      <c r="T35" s="527"/>
      <c r="U35" s="461"/>
      <c r="V35" s="461"/>
      <c r="W35" s="528"/>
      <c r="X35" s="528"/>
      <c r="Y35" s="528"/>
      <c r="Z35" s="528"/>
      <c r="AA35" s="528"/>
      <c r="AB35" s="528"/>
      <c r="AC35" s="528"/>
      <c r="AD35" s="528"/>
      <c r="AE35" s="528"/>
      <c r="AF35" s="528"/>
      <c r="AG35" s="528"/>
      <c r="AH35" s="528"/>
      <c r="AI35" s="528"/>
      <c r="AJ35" s="529"/>
      <c r="AK35" s="530"/>
      <c r="AL35" s="530"/>
      <c r="AM35" s="530"/>
      <c r="AN35" s="530"/>
      <c r="AO35" s="530"/>
      <c r="AP35" s="530"/>
      <c r="AQ35" s="530"/>
      <c r="AR35" s="506"/>
      <c r="AS35" s="495"/>
      <c r="AT35" s="531"/>
      <c r="AU35" s="509"/>
      <c r="AV35" s="490"/>
      <c r="AW35" s="490"/>
      <c r="AX35" s="490"/>
      <c r="AY35" s="490"/>
      <c r="AZ35" s="490"/>
      <c r="BA35" s="490"/>
      <c r="BB35" s="490"/>
      <c r="BC35" s="523"/>
      <c r="BD35" s="523"/>
      <c r="BE35" s="508"/>
    </row>
    <row r="36" spans="1:58" s="4" customFormat="1" ht="23.25" customHeight="1">
      <c r="A36" s="520"/>
      <c r="B36" s="522"/>
      <c r="C36" s="522"/>
      <c r="D36" s="522"/>
      <c r="E36" s="532" t="s">
        <v>75</v>
      </c>
      <c r="F36" s="522"/>
      <c r="G36" s="60"/>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2"/>
      <c r="AJ36" s="498"/>
      <c r="AK36" s="533" t="s">
        <v>74</v>
      </c>
      <c r="AL36" s="534"/>
      <c r="AM36" s="534"/>
      <c r="AN36" s="534"/>
      <c r="AO36" s="534"/>
      <c r="AP36" s="534"/>
      <c r="AQ36" s="534"/>
      <c r="AR36" s="506"/>
      <c r="AS36" s="506" t="s">
        <v>73</v>
      </c>
      <c r="AT36" s="531"/>
      <c r="AU36" s="506"/>
      <c r="AV36" s="545"/>
      <c r="AW36" s="63"/>
      <c r="AX36" s="63"/>
      <c r="AY36" s="63"/>
      <c r="AZ36" s="63"/>
      <c r="BA36" s="63"/>
      <c r="BB36" s="64"/>
      <c r="BC36" s="523" t="s">
        <v>8</v>
      </c>
      <c r="BD36" s="523"/>
      <c r="BE36" s="508"/>
    </row>
    <row r="37" spans="1:58" s="4" customFormat="1" ht="3" customHeight="1">
      <c r="A37" s="525"/>
      <c r="B37" s="459"/>
      <c r="C37" s="459"/>
      <c r="D37" s="526"/>
      <c r="E37" s="459"/>
      <c r="F37" s="459"/>
      <c r="G37" s="527"/>
      <c r="H37" s="527"/>
      <c r="I37" s="527"/>
      <c r="J37" s="527"/>
      <c r="K37" s="527"/>
      <c r="L37" s="527"/>
      <c r="M37" s="527"/>
      <c r="N37" s="527"/>
      <c r="O37" s="527"/>
      <c r="P37" s="527"/>
      <c r="Q37" s="527"/>
      <c r="R37" s="527"/>
      <c r="S37" s="527"/>
      <c r="T37" s="527"/>
      <c r="U37" s="461"/>
      <c r="V37" s="461"/>
      <c r="W37" s="528"/>
      <c r="X37" s="528"/>
      <c r="Y37" s="528"/>
      <c r="Z37" s="528"/>
      <c r="AA37" s="528"/>
      <c r="AB37" s="528"/>
      <c r="AC37" s="528"/>
      <c r="AD37" s="528"/>
      <c r="AE37" s="528"/>
      <c r="AF37" s="528"/>
      <c r="AG37" s="528"/>
      <c r="AH37" s="528"/>
      <c r="AI37" s="528"/>
      <c r="AJ37" s="529"/>
      <c r="AK37" s="535"/>
      <c r="AL37" s="535"/>
      <c r="AM37" s="535"/>
      <c r="AN37" s="535"/>
      <c r="AO37" s="535"/>
      <c r="AP37" s="535"/>
      <c r="AQ37" s="535"/>
      <c r="AR37" s="506"/>
      <c r="AS37" s="495"/>
      <c r="AT37" s="531"/>
      <c r="AU37" s="506"/>
      <c r="AV37" s="490"/>
      <c r="AW37" s="490"/>
      <c r="AX37" s="490"/>
      <c r="AY37" s="490"/>
      <c r="AZ37" s="490"/>
      <c r="BA37" s="490"/>
      <c r="BB37" s="490"/>
      <c r="BC37" s="523"/>
      <c r="BD37" s="523"/>
      <c r="BE37" s="508"/>
    </row>
    <row r="38" spans="1:58" s="4" customFormat="1" ht="21" customHeight="1">
      <c r="A38" s="525"/>
      <c r="B38" s="461"/>
      <c r="C38" s="461"/>
      <c r="D38" s="461"/>
      <c r="E38" s="459" t="s">
        <v>77</v>
      </c>
      <c r="F38" s="461"/>
      <c r="G38" s="60"/>
      <c r="H38" s="61"/>
      <c r="I38" s="61"/>
      <c r="J38" s="61"/>
      <c r="K38" s="61"/>
      <c r="L38" s="61"/>
      <c r="M38" s="61"/>
      <c r="N38" s="61"/>
      <c r="O38" s="62"/>
      <c r="P38" s="527"/>
      <c r="Q38" s="462" t="s">
        <v>76</v>
      </c>
      <c r="R38" s="527"/>
      <c r="S38" s="527"/>
      <c r="T38" s="527"/>
      <c r="U38" s="461"/>
      <c r="V38" s="461"/>
      <c r="W38" s="528"/>
      <c r="X38" s="528"/>
      <c r="Y38" s="528"/>
      <c r="Z38" s="528"/>
      <c r="AA38" s="528"/>
      <c r="AB38" s="528"/>
      <c r="AC38" s="528"/>
      <c r="AD38" s="528"/>
      <c r="AE38" s="528"/>
      <c r="AF38" s="528"/>
      <c r="AG38" s="528"/>
      <c r="AH38" s="528"/>
      <c r="AI38" s="528"/>
      <c r="AJ38" s="529"/>
      <c r="AK38" s="535"/>
      <c r="AL38" s="535"/>
      <c r="AM38" s="535"/>
      <c r="AN38" s="535"/>
      <c r="AO38" s="535"/>
      <c r="AP38" s="535"/>
      <c r="AQ38" s="535"/>
      <c r="AR38" s="506"/>
      <c r="AS38" s="495"/>
      <c r="AT38" s="531"/>
      <c r="AU38" s="506"/>
      <c r="AV38" s="490"/>
      <c r="AW38" s="490"/>
      <c r="AX38" s="490"/>
      <c r="AY38" s="490"/>
      <c r="AZ38" s="490"/>
      <c r="BA38" s="490"/>
      <c r="BB38" s="490"/>
      <c r="BC38" s="523"/>
      <c r="BD38" s="523"/>
      <c r="BE38" s="508"/>
    </row>
    <row r="39" spans="1:58" s="4" customFormat="1" ht="6.75" customHeight="1" thickBot="1">
      <c r="A39" s="536"/>
      <c r="B39" s="537"/>
      <c r="C39" s="537"/>
      <c r="D39" s="537"/>
      <c r="E39" s="537"/>
      <c r="F39" s="469"/>
      <c r="G39" s="469"/>
      <c r="H39" s="469"/>
      <c r="I39" s="469"/>
      <c r="J39" s="469"/>
      <c r="K39" s="469"/>
      <c r="L39" s="469"/>
      <c r="M39" s="469"/>
      <c r="N39" s="469"/>
      <c r="O39" s="469"/>
      <c r="P39" s="469"/>
      <c r="Q39" s="469"/>
      <c r="R39" s="469"/>
      <c r="S39" s="538"/>
      <c r="T39" s="538"/>
      <c r="U39" s="538"/>
      <c r="V39" s="538"/>
      <c r="W39" s="538"/>
      <c r="X39" s="538"/>
      <c r="Y39" s="538"/>
      <c r="Z39" s="538"/>
      <c r="AA39" s="538"/>
      <c r="AB39" s="538"/>
      <c r="AC39" s="538"/>
      <c r="AD39" s="538"/>
      <c r="AE39" s="538"/>
      <c r="AF39" s="538"/>
      <c r="AG39" s="538"/>
      <c r="AH39" s="539"/>
      <c r="AI39" s="539"/>
      <c r="AJ39" s="540"/>
      <c r="AK39" s="539"/>
      <c r="AL39" s="541"/>
      <c r="AM39" s="469"/>
      <c r="AN39" s="469"/>
      <c r="AO39" s="542"/>
      <c r="AP39" s="543"/>
      <c r="AQ39" s="543"/>
      <c r="AR39" s="543"/>
      <c r="AS39" s="543"/>
      <c r="AT39" s="543"/>
      <c r="AU39" s="469"/>
      <c r="AV39" s="469"/>
      <c r="AW39" s="469"/>
      <c r="AX39" s="469"/>
      <c r="AY39" s="469"/>
      <c r="AZ39" s="469"/>
      <c r="BA39" s="469"/>
      <c r="BB39" s="469"/>
      <c r="BC39" s="469"/>
      <c r="BD39" s="469"/>
      <c r="BE39" s="544"/>
    </row>
    <row r="40" spans="1:58" ht="17.25" customHeight="1">
      <c r="A40" s="939" t="s">
        <v>1848</v>
      </c>
      <c r="B40" s="939"/>
      <c r="C40" s="939"/>
      <c r="D40" s="939"/>
      <c r="E40" s="939"/>
      <c r="F40" s="939"/>
      <c r="G40" s="939"/>
      <c r="H40" s="939"/>
      <c r="I40" s="939"/>
      <c r="J40" s="939"/>
      <c r="K40" s="939"/>
      <c r="L40" s="939"/>
      <c r="M40" s="939"/>
      <c r="N40" s="939"/>
      <c r="O40" s="939"/>
      <c r="P40" s="939"/>
      <c r="Q40" s="939"/>
      <c r="R40" s="939"/>
      <c r="S40" s="939"/>
      <c r="T40" s="939"/>
      <c r="U40" s="939"/>
      <c r="V40" s="939"/>
      <c r="W40" s="939"/>
      <c r="X40" s="939"/>
      <c r="Y40" s="939"/>
      <c r="Z40" s="939"/>
      <c r="AA40" s="939"/>
      <c r="AB40" s="939"/>
      <c r="AC40" s="939"/>
      <c r="AD40" s="939"/>
      <c r="AE40" s="911"/>
      <c r="AF40" s="911"/>
      <c r="AG40" s="933" t="s">
        <v>1847</v>
      </c>
      <c r="AH40" s="934"/>
      <c r="AI40" s="934"/>
      <c r="AJ40" s="934"/>
      <c r="AK40" s="934"/>
      <c r="AL40" s="934"/>
      <c r="AM40" s="934"/>
      <c r="AN40" s="934"/>
      <c r="AO40" s="934"/>
      <c r="AP40" s="934"/>
      <c r="AQ40" s="934"/>
      <c r="AR40" s="934"/>
      <c r="AS40" s="934"/>
      <c r="AT40" s="934"/>
      <c r="AU40" s="934"/>
      <c r="AV40" s="934"/>
      <c r="AW40" s="934"/>
      <c r="AX40" s="934"/>
      <c r="AY40" s="934"/>
      <c r="AZ40" s="934"/>
      <c r="BA40" s="934"/>
      <c r="BB40" s="934"/>
      <c r="BC40" s="934"/>
      <c r="BD40" s="934"/>
      <c r="BE40" s="934"/>
      <c r="BF40" s="65"/>
    </row>
    <row r="41" spans="1:58" ht="13.5" customHeight="1">
      <c r="A41" s="96" t="s">
        <v>78</v>
      </c>
      <c r="B41" s="97"/>
      <c r="C41" s="97"/>
      <c r="D41" s="97"/>
      <c r="E41" s="97"/>
      <c r="F41" s="97"/>
      <c r="G41" s="97"/>
      <c r="H41" s="97"/>
      <c r="I41" s="97"/>
      <c r="J41" s="97"/>
      <c r="K41" s="97"/>
      <c r="L41" s="97"/>
      <c r="M41" s="97"/>
      <c r="N41" s="97"/>
      <c r="O41" s="97"/>
      <c r="P41" s="97"/>
      <c r="Q41" s="97"/>
      <c r="R41" s="97"/>
      <c r="S41" s="97"/>
      <c r="T41" s="97"/>
      <c r="U41" s="97"/>
      <c r="V41" s="97"/>
      <c r="W41" s="97"/>
      <c r="X41" s="97"/>
      <c r="Y41" s="97"/>
      <c r="Z41" s="97"/>
      <c r="AA41" s="97"/>
      <c r="AB41" s="97"/>
      <c r="AC41" s="97"/>
      <c r="AD41" s="97"/>
      <c r="AE41" s="97"/>
      <c r="AF41" s="97"/>
      <c r="AG41" s="98"/>
      <c r="AH41" s="98"/>
      <c r="AI41" s="938" t="s">
        <v>1849</v>
      </c>
      <c r="AJ41" s="938"/>
      <c r="AK41" s="938"/>
      <c r="AL41" s="938"/>
      <c r="AM41" s="938"/>
      <c r="AN41" s="938"/>
      <c r="AO41" s="938"/>
      <c r="AP41" s="938"/>
      <c r="AQ41" s="938"/>
      <c r="AR41" s="938"/>
      <c r="AS41" s="938"/>
      <c r="AT41" s="938"/>
      <c r="AU41" s="938"/>
      <c r="AV41" s="938"/>
      <c r="AW41" s="938"/>
      <c r="AX41" s="938"/>
      <c r="AY41" s="938"/>
      <c r="AZ41" s="938"/>
      <c r="BA41" s="938"/>
      <c r="BB41" s="938"/>
      <c r="BC41" s="938"/>
      <c r="BD41" s="938"/>
      <c r="BE41" s="938"/>
      <c r="BF41" s="66"/>
    </row>
    <row r="42" spans="1:58" ht="13.5" customHeight="1">
      <c r="A42" s="96"/>
      <c r="B42" s="110"/>
      <c r="C42" s="110"/>
      <c r="D42" s="110"/>
      <c r="E42" s="110"/>
      <c r="F42" s="110"/>
      <c r="G42" s="97"/>
      <c r="H42" s="97"/>
      <c r="I42" s="110"/>
      <c r="J42" s="110"/>
      <c r="K42" s="110"/>
      <c r="L42" s="110"/>
      <c r="M42" s="110"/>
      <c r="N42" s="110"/>
      <c r="O42" s="97"/>
      <c r="P42" s="110"/>
      <c r="Q42" s="110"/>
      <c r="R42" s="110"/>
      <c r="S42" s="110"/>
      <c r="T42" s="110"/>
      <c r="U42" s="110"/>
      <c r="V42" s="110"/>
      <c r="W42" s="110"/>
      <c r="X42" s="110"/>
      <c r="Y42" s="110"/>
      <c r="Z42" s="97"/>
      <c r="AA42" s="97"/>
      <c r="AB42" s="97"/>
      <c r="AC42" s="97"/>
      <c r="AD42" s="97"/>
      <c r="AE42" s="110"/>
      <c r="AF42" s="110"/>
      <c r="AG42" s="110"/>
      <c r="AH42" s="110"/>
      <c r="AI42" s="110"/>
      <c r="AJ42" s="110"/>
      <c r="AK42" s="110"/>
      <c r="AL42" s="110"/>
      <c r="AM42" s="110"/>
      <c r="AN42" s="100"/>
      <c r="AO42" s="100"/>
      <c r="AP42" s="100"/>
      <c r="AQ42" s="110"/>
      <c r="AR42" s="110"/>
      <c r="AS42" s="110"/>
      <c r="AT42" s="110"/>
      <c r="AU42" s="110"/>
      <c r="AV42" s="100"/>
      <c r="AW42" s="100"/>
      <c r="AX42" s="110"/>
      <c r="AY42" s="110"/>
      <c r="AZ42" s="110"/>
      <c r="BA42" s="110"/>
      <c r="BB42" s="110"/>
      <c r="BC42" s="910"/>
      <c r="BD42" s="910"/>
      <c r="BE42" s="100"/>
      <c r="BF42" s="66"/>
    </row>
    <row r="43" spans="1:58" ht="15" customHeight="1">
      <c r="A43" s="98"/>
      <c r="B43" s="102" t="s">
        <v>114</v>
      </c>
      <c r="C43" s="103"/>
      <c r="D43" s="103"/>
      <c r="E43" s="103"/>
      <c r="F43" s="103"/>
      <c r="G43" s="6"/>
      <c r="H43" s="6"/>
      <c r="I43" s="104" t="s">
        <v>116</v>
      </c>
      <c r="J43" s="6"/>
      <c r="K43" s="6"/>
      <c r="L43" s="6"/>
      <c r="M43" s="104"/>
      <c r="N43" s="103"/>
      <c r="O43" s="103"/>
      <c r="P43" s="103"/>
      <c r="Q43" s="103"/>
      <c r="R43" s="105"/>
      <c r="S43" s="105"/>
      <c r="T43" s="105"/>
      <c r="V43" s="92"/>
      <c r="W43" s="106" t="s">
        <v>117</v>
      </c>
      <c r="X43" s="92"/>
      <c r="Y43" s="92"/>
      <c r="Z43" s="92"/>
      <c r="AA43" s="92"/>
      <c r="AB43" s="92"/>
      <c r="AC43" s="92"/>
      <c r="AD43" s="92"/>
      <c r="AE43" s="92"/>
      <c r="AF43" s="92"/>
      <c r="AG43" s="106" t="s">
        <v>1844</v>
      </c>
      <c r="AH43" s="107"/>
      <c r="AI43" s="108" t="s">
        <v>115</v>
      </c>
      <c r="AJ43" s="108"/>
      <c r="AK43" s="106"/>
      <c r="AL43" s="109"/>
      <c r="AM43" s="109"/>
      <c r="AN43" s="109"/>
      <c r="AO43" s="109"/>
      <c r="AP43" s="109"/>
      <c r="AQ43" s="109"/>
      <c r="AR43" s="109"/>
      <c r="AS43" s="109"/>
      <c r="AT43" s="109"/>
      <c r="AU43" s="109" t="s">
        <v>1845</v>
      </c>
      <c r="AV43" s="109"/>
      <c r="AW43" s="104"/>
      <c r="AX43" s="109"/>
      <c r="AY43" s="109"/>
      <c r="AZ43" s="109"/>
      <c r="BA43" s="932" t="s">
        <v>1846</v>
      </c>
      <c r="BB43" s="932"/>
      <c r="BC43" s="932"/>
      <c r="BD43" s="932"/>
      <c r="BE43" s="99"/>
      <c r="BF43" s="66"/>
    </row>
    <row r="44" spans="1:58" ht="14.2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67"/>
      <c r="BC44" s="68"/>
      <c r="BD44" s="67"/>
      <c r="BE44" s="52"/>
    </row>
    <row r="45" spans="1:58">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B45" s="52"/>
      <c r="BC45" s="52"/>
      <c r="BD45" s="52"/>
      <c r="BE45" s="52"/>
    </row>
    <row r="46" spans="1:58">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8">
      <c r="A47" s="52"/>
      <c r="B47" s="52"/>
      <c r="C47" s="52"/>
      <c r="D47" s="52"/>
      <c r="E47" s="52"/>
      <c r="F47" s="52"/>
      <c r="G47" s="52"/>
      <c r="H47" s="52"/>
      <c r="I47" s="52"/>
      <c r="J47" s="52"/>
      <c r="K47" s="52"/>
      <c r="L47" s="52"/>
      <c r="M47" s="52"/>
      <c r="N47" s="52"/>
      <c r="O47" s="52"/>
      <c r="P47" s="52"/>
      <c r="Q47" s="52"/>
      <c r="R47" s="52"/>
      <c r="S47" s="52"/>
      <c r="T47" s="52"/>
      <c r="U47" s="6"/>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V47" s="52"/>
      <c r="AW47" s="52"/>
      <c r="AX47" s="52"/>
      <c r="AY47" s="52"/>
      <c r="AZ47" s="52"/>
      <c r="BB47" s="52"/>
      <c r="BC47" s="52"/>
      <c r="BD47" s="52"/>
      <c r="BE47" s="52"/>
    </row>
  </sheetData>
  <mergeCells count="15">
    <mergeCell ref="BA43:BD43"/>
    <mergeCell ref="AG40:BE40"/>
    <mergeCell ref="A3:BE3"/>
    <mergeCell ref="A2:BE2"/>
    <mergeCell ref="AI41:BE41"/>
    <mergeCell ref="A40:AD40"/>
    <mergeCell ref="AC13:BE13"/>
    <mergeCell ref="A13:AA13"/>
    <mergeCell ref="B26:I28"/>
    <mergeCell ref="AY26:BE28"/>
    <mergeCell ref="A32:AC32"/>
    <mergeCell ref="AE32:BE32"/>
    <mergeCell ref="O4:AQ4"/>
    <mergeCell ref="AW4:BD4"/>
    <mergeCell ref="B4:K4"/>
  </mergeCells>
  <hyperlinks>
    <hyperlink ref="W43" r:id="rId1" display="pucar@mdps.gov.qa"/>
    <hyperlink ref="AG43" r:id="rId2" display="pucar@mdps.gov.qa"/>
  </hyperlinks>
  <printOptions horizontalCentered="1" verticalCentered="1"/>
  <pageMargins left="0" right="0" top="0" bottom="0" header="0.31496062992126" footer="0.31496062992126"/>
  <pageSetup paperSize="9" scale="90" firstPageNumber="41" orientation="landscape" r:id="rId3"/>
  <headerFooter>
    <oddHeader xml:space="preserve">&amp;R     </oddHeader>
  </headerFooter>
  <rowBreaks count="1" manualBreakCount="1">
    <brk id="43" max="56"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FF00"/>
  </sheetPr>
  <dimension ref="A1:BX69"/>
  <sheetViews>
    <sheetView showGridLines="0" view="pageBreakPreview" zoomScaleNormal="75" zoomScaleSheetLayoutView="100" workbookViewId="0">
      <selection activeCell="BI21" sqref="BI21"/>
    </sheetView>
  </sheetViews>
  <sheetFormatPr defaultColWidth="19.140625" defaultRowHeight="24.95" customHeight="1"/>
  <cols>
    <col min="1" max="4" width="2.85546875" style="19" customWidth="1"/>
    <col min="5" max="13" width="2.85546875" style="14" customWidth="1"/>
    <col min="14" max="56" width="2.85546875" style="8" customWidth="1"/>
    <col min="57" max="59" width="13.85546875" style="8" customWidth="1"/>
    <col min="60" max="70" width="6.42578125" style="8" customWidth="1"/>
    <col min="71" max="71" width="6.140625" style="8" customWidth="1"/>
    <col min="72" max="16384" width="19.140625" style="8"/>
  </cols>
  <sheetData>
    <row r="1" spans="1:71" ht="24.75" customHeight="1" thickBot="1">
      <c r="A1" s="980" t="s">
        <v>1787</v>
      </c>
      <c r="B1" s="981"/>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c r="AM1" s="981"/>
      <c r="AN1" s="981"/>
      <c r="AO1" s="981"/>
      <c r="AP1" s="981"/>
      <c r="AQ1" s="981"/>
      <c r="AR1" s="981"/>
      <c r="AS1" s="981"/>
      <c r="AT1" s="981"/>
      <c r="AU1" s="981"/>
      <c r="AV1" s="981"/>
      <c r="AW1" s="981"/>
      <c r="AX1" s="981"/>
      <c r="AY1" s="981"/>
      <c r="AZ1" s="981"/>
      <c r="BA1" s="981"/>
      <c r="BB1" s="981"/>
      <c r="BC1" s="199"/>
      <c r="BD1" s="199"/>
    </row>
    <row r="2" spans="1:71" s="10" customFormat="1" ht="24.75" customHeight="1">
      <c r="A2" s="982" t="s">
        <v>1577</v>
      </c>
      <c r="B2" s="982"/>
      <c r="C2" s="982"/>
      <c r="D2" s="982"/>
      <c r="E2" s="982"/>
      <c r="F2" s="982"/>
      <c r="G2" s="982"/>
      <c r="H2" s="982"/>
      <c r="I2" s="982"/>
      <c r="J2" s="982"/>
      <c r="K2" s="982"/>
      <c r="L2" s="982"/>
      <c r="M2" s="982"/>
      <c r="N2" s="982"/>
      <c r="O2" s="982"/>
      <c r="P2" s="982"/>
      <c r="Q2" s="982"/>
      <c r="R2" s="982"/>
      <c r="S2" s="982"/>
      <c r="T2" s="982"/>
      <c r="U2" s="982"/>
      <c r="V2" s="982"/>
      <c r="W2" s="982"/>
      <c r="X2" s="982"/>
      <c r="Y2" s="982"/>
      <c r="Z2" s="982"/>
      <c r="AA2" s="982"/>
      <c r="AB2" s="982"/>
      <c r="AC2" s="982"/>
      <c r="AD2" s="982"/>
      <c r="AE2" s="982"/>
      <c r="AF2" s="982"/>
      <c r="AG2" s="982"/>
      <c r="AH2" s="982"/>
      <c r="AI2" s="982"/>
      <c r="AJ2" s="982"/>
      <c r="AK2" s="982"/>
      <c r="AL2" s="982"/>
      <c r="AM2" s="982"/>
      <c r="AN2" s="982"/>
      <c r="AO2" s="982"/>
      <c r="AP2" s="982"/>
      <c r="AQ2" s="982"/>
      <c r="AR2" s="982"/>
      <c r="AS2" s="982"/>
      <c r="AT2" s="982"/>
      <c r="AU2" s="982"/>
      <c r="AV2" s="982"/>
      <c r="AW2" s="982"/>
      <c r="AX2" s="982"/>
      <c r="AY2" s="982"/>
      <c r="AZ2" s="982"/>
      <c r="BA2" s="982"/>
      <c r="BB2" s="982"/>
      <c r="BC2" s="200"/>
      <c r="BD2" s="185"/>
      <c r="BE2" s="37"/>
      <c r="BF2" s="37"/>
    </row>
    <row r="3" spans="1:71" s="11" customFormat="1" ht="7.5" customHeight="1" thickBot="1">
      <c r="E3" s="88"/>
      <c r="F3" s="88"/>
      <c r="G3" s="88"/>
      <c r="H3" s="88"/>
      <c r="I3" s="88"/>
      <c r="J3" s="88"/>
      <c r="K3" s="88"/>
      <c r="L3" s="88"/>
      <c r="M3" s="88"/>
      <c r="N3" s="88"/>
      <c r="O3" s="89"/>
      <c r="P3" s="89"/>
      <c r="Q3" s="89"/>
      <c r="R3" s="89"/>
      <c r="S3" s="89"/>
      <c r="T3" s="89"/>
      <c r="U3" s="89"/>
      <c r="V3" s="89"/>
      <c r="W3" s="89"/>
      <c r="X3" s="89"/>
      <c r="Y3" s="89"/>
      <c r="AC3" s="89"/>
      <c r="AD3" s="89"/>
      <c r="AE3" s="89"/>
      <c r="AF3" s="89"/>
      <c r="AG3" s="89"/>
      <c r="AH3" s="89"/>
      <c r="AI3" s="89"/>
      <c r="AJ3" s="89"/>
      <c r="AK3" s="89"/>
      <c r="AL3" s="89"/>
      <c r="AM3" s="89"/>
      <c r="AN3" s="89"/>
      <c r="AO3" s="89"/>
      <c r="AP3" s="89"/>
      <c r="AQ3" s="89"/>
      <c r="AR3" s="89"/>
      <c r="AS3" s="89"/>
      <c r="AT3" s="90"/>
      <c r="AU3" s="90"/>
      <c r="AV3" s="90"/>
      <c r="AW3" s="90"/>
      <c r="AX3" s="90"/>
      <c r="AZ3" s="91"/>
      <c r="BA3" s="91"/>
      <c r="BB3" s="91"/>
      <c r="BC3" s="91"/>
      <c r="BE3" s="10"/>
      <c r="BF3" s="12"/>
      <c r="BG3" s="12"/>
      <c r="BH3" s="12"/>
      <c r="BI3" s="12"/>
      <c r="BJ3" s="12"/>
      <c r="BK3" s="12"/>
      <c r="BL3" s="12"/>
      <c r="BM3" s="12"/>
      <c r="BN3" s="12"/>
      <c r="BO3" s="12"/>
      <c r="BP3" s="12"/>
      <c r="BQ3" s="12"/>
      <c r="BS3" s="12"/>
    </row>
    <row r="4" spans="1:71" s="40" customFormat="1" ht="16.350000000000001" customHeight="1">
      <c r="A4" s="1003" t="s">
        <v>1302</v>
      </c>
      <c r="B4" s="1004"/>
      <c r="C4" s="1004"/>
      <c r="D4" s="1004"/>
      <c r="E4" s="1004"/>
      <c r="F4" s="1009" t="s">
        <v>12</v>
      </c>
      <c r="G4" s="1010"/>
      <c r="H4" s="1010"/>
      <c r="I4" s="1010"/>
      <c r="J4" s="1010"/>
      <c r="K4" s="1010"/>
      <c r="L4" s="1010"/>
      <c r="M4" s="1010"/>
      <c r="N4" s="1010"/>
      <c r="O4" s="1010"/>
      <c r="P4" s="1010"/>
      <c r="Q4" s="1010"/>
      <c r="R4" s="1010"/>
      <c r="S4" s="1010"/>
      <c r="T4" s="1010"/>
      <c r="U4" s="1010"/>
      <c r="V4" s="1010"/>
      <c r="W4" s="1010"/>
      <c r="X4" s="1010"/>
      <c r="Y4" s="1010"/>
      <c r="Z4" s="1010"/>
      <c r="AA4" s="1010"/>
      <c r="AB4" s="1010"/>
      <c r="AC4" s="1010"/>
      <c r="AD4" s="1010"/>
      <c r="AE4" s="1010"/>
      <c r="AF4" s="1010"/>
      <c r="AG4" s="1010"/>
      <c r="AH4" s="1010"/>
      <c r="AI4" s="1010"/>
      <c r="AJ4" s="1010"/>
      <c r="AK4" s="1010"/>
      <c r="AL4" s="1010"/>
      <c r="AM4" s="1010"/>
      <c r="AN4" s="1010"/>
      <c r="AO4" s="1010"/>
      <c r="AP4" s="1010"/>
      <c r="AQ4" s="1010"/>
      <c r="AR4" s="1010"/>
      <c r="AS4" s="1010"/>
      <c r="AT4" s="1010"/>
      <c r="AU4" s="1010"/>
      <c r="AV4" s="1010"/>
      <c r="AW4" s="1010"/>
      <c r="AX4" s="1010"/>
      <c r="AY4" s="1010"/>
      <c r="AZ4" s="1011"/>
      <c r="BA4" s="1012" t="s">
        <v>1488</v>
      </c>
      <c r="BB4" s="1013"/>
      <c r="BC4" s="1013"/>
      <c r="BD4" s="1014"/>
      <c r="BE4" s="153"/>
      <c r="BJ4" s="208"/>
    </row>
    <row r="5" spans="1:71" s="40" customFormat="1" ht="16.350000000000001" customHeight="1" thickBot="1">
      <c r="A5" s="994"/>
      <c r="B5" s="995"/>
      <c r="C5" s="995"/>
      <c r="D5" s="995"/>
      <c r="E5" s="995"/>
      <c r="F5" s="1018" t="s">
        <v>1338</v>
      </c>
      <c r="G5" s="1019" t="s">
        <v>1486</v>
      </c>
      <c r="H5" s="1019"/>
      <c r="I5" s="1019"/>
      <c r="J5" s="1019"/>
      <c r="K5" s="1019"/>
      <c r="L5" s="1019"/>
      <c r="M5" s="1019"/>
      <c r="N5" s="1019"/>
      <c r="O5" s="1019"/>
      <c r="P5" s="1019"/>
      <c r="Q5" s="1019"/>
      <c r="R5" s="1019"/>
      <c r="S5" s="1019"/>
      <c r="T5" s="1019"/>
      <c r="U5" s="1019"/>
      <c r="V5" s="1019"/>
      <c r="W5" s="1019"/>
      <c r="X5" s="1019"/>
      <c r="Y5" s="1019"/>
      <c r="Z5" s="1019"/>
      <c r="AA5" s="1019"/>
      <c r="AB5" s="1019"/>
      <c r="AC5" s="1019"/>
      <c r="AD5" s="1019"/>
      <c r="AE5" s="1019"/>
      <c r="AF5" s="1019"/>
      <c r="AG5" s="1019"/>
      <c r="AH5" s="1019"/>
      <c r="AI5" s="1019"/>
      <c r="AJ5" s="1019"/>
      <c r="AK5" s="1019"/>
      <c r="AL5" s="1019"/>
      <c r="AM5" s="1019"/>
      <c r="AN5" s="1019"/>
      <c r="AO5" s="1019"/>
      <c r="AP5" s="1019"/>
      <c r="AQ5" s="1019"/>
      <c r="AR5" s="1019"/>
      <c r="AS5" s="1019"/>
      <c r="AT5" s="1019"/>
      <c r="AU5" s="1019"/>
      <c r="AV5" s="1019"/>
      <c r="AW5" s="1019"/>
      <c r="AX5" s="1019"/>
      <c r="AY5" s="1019"/>
      <c r="AZ5" s="1020"/>
      <c r="BA5" s="1015"/>
      <c r="BB5" s="1016"/>
      <c r="BC5" s="1016"/>
      <c r="BD5" s="1017"/>
      <c r="BE5" s="153"/>
      <c r="BJ5" s="208"/>
    </row>
    <row r="6" spans="1:71" customFormat="1" ht="5.25" customHeight="1" thickBot="1">
      <c r="A6" s="209"/>
      <c r="B6" s="209"/>
      <c r="C6" s="209"/>
      <c r="D6" s="186"/>
      <c r="E6" s="186"/>
      <c r="F6" s="186"/>
      <c r="G6" s="186"/>
      <c r="H6" s="186"/>
      <c r="I6" s="186"/>
      <c r="J6" s="186"/>
      <c r="K6" s="186"/>
      <c r="L6" s="186"/>
      <c r="M6" s="186"/>
      <c r="N6" s="187"/>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2"/>
      <c r="AY6" s="188"/>
      <c r="AZ6" s="189"/>
      <c r="BA6" s="190"/>
      <c r="BB6" s="190"/>
      <c r="BC6" s="190"/>
      <c r="BD6" s="190"/>
      <c r="BE6" s="10"/>
      <c r="BF6" s="13"/>
      <c r="BG6" s="13"/>
      <c r="BH6" s="13"/>
      <c r="BI6" s="13"/>
      <c r="BJ6" s="13"/>
      <c r="BK6" s="13"/>
      <c r="BL6" s="13"/>
      <c r="BM6" s="13"/>
      <c r="BN6" s="13"/>
      <c r="BO6" s="13"/>
      <c r="BP6" s="13"/>
      <c r="BQ6" s="13"/>
      <c r="BR6" s="13"/>
      <c r="BS6" s="13"/>
    </row>
    <row r="7" spans="1:71" s="7" customFormat="1" ht="15" customHeight="1">
      <c r="A7" s="991" t="s">
        <v>134</v>
      </c>
      <c r="B7" s="992"/>
      <c r="C7" s="993"/>
      <c r="D7" s="997" t="s">
        <v>12</v>
      </c>
      <c r="E7" s="998"/>
      <c r="F7" s="998"/>
      <c r="G7" s="998"/>
      <c r="H7" s="998"/>
      <c r="I7" s="998"/>
      <c r="J7" s="998"/>
      <c r="K7" s="998"/>
      <c r="L7" s="998"/>
      <c r="M7" s="998"/>
      <c r="N7" s="998"/>
      <c r="O7" s="998"/>
      <c r="P7" s="998"/>
      <c r="Q7" s="998"/>
      <c r="R7" s="998"/>
      <c r="S7" s="998"/>
      <c r="T7" s="998"/>
      <c r="U7" s="998"/>
      <c r="V7" s="998"/>
      <c r="W7" s="998"/>
      <c r="X7" s="998"/>
      <c r="Y7" s="998"/>
      <c r="Z7" s="998"/>
      <c r="AA7" s="998"/>
      <c r="AB7" s="998"/>
      <c r="AC7" s="998"/>
      <c r="AD7" s="998"/>
      <c r="AE7" s="998"/>
      <c r="AF7" s="998"/>
      <c r="AG7" s="998"/>
      <c r="AH7" s="998"/>
      <c r="AI7" s="998"/>
      <c r="AJ7" s="998"/>
      <c r="AK7" s="998"/>
      <c r="AL7" s="998"/>
      <c r="AM7" s="998"/>
      <c r="AN7" s="998"/>
      <c r="AO7" s="998"/>
      <c r="AP7" s="998"/>
      <c r="AQ7" s="998"/>
      <c r="AR7" s="998"/>
      <c r="AS7" s="998"/>
      <c r="AT7" s="998"/>
      <c r="AU7" s="998"/>
      <c r="AV7" s="998"/>
      <c r="AW7" s="998"/>
      <c r="AX7" s="998"/>
      <c r="AY7" s="998"/>
      <c r="AZ7" s="998"/>
      <c r="BA7" s="999"/>
      <c r="BB7" s="991" t="s">
        <v>134</v>
      </c>
      <c r="BC7" s="992"/>
      <c r="BD7" s="993"/>
      <c r="BF7" s="41"/>
    </row>
    <row r="8" spans="1:71" s="7" customFormat="1" ht="15" customHeight="1" thickBot="1">
      <c r="A8" s="994"/>
      <c r="B8" s="995"/>
      <c r="C8" s="996"/>
      <c r="D8" s="1000" t="s">
        <v>1487</v>
      </c>
      <c r="E8" s="1001"/>
      <c r="F8" s="1001"/>
      <c r="G8" s="1001"/>
      <c r="H8" s="1001"/>
      <c r="I8" s="1001"/>
      <c r="J8" s="1001"/>
      <c r="K8" s="1001"/>
      <c r="L8" s="1001"/>
      <c r="M8" s="1001"/>
      <c r="N8" s="1001"/>
      <c r="O8" s="1001"/>
      <c r="P8" s="1001"/>
      <c r="Q8" s="1001"/>
      <c r="R8" s="1001"/>
      <c r="S8" s="1001"/>
      <c r="T8" s="1001"/>
      <c r="U8" s="1001"/>
      <c r="V8" s="1001"/>
      <c r="W8" s="1001"/>
      <c r="X8" s="1001"/>
      <c r="Y8" s="1001"/>
      <c r="Z8" s="1001"/>
      <c r="AA8" s="1001"/>
      <c r="AB8" s="1001"/>
      <c r="AC8" s="1001"/>
      <c r="AD8" s="1001"/>
      <c r="AE8" s="1001"/>
      <c r="AF8" s="1001"/>
      <c r="AG8" s="1001"/>
      <c r="AH8" s="1001"/>
      <c r="AI8" s="1001"/>
      <c r="AJ8" s="1001"/>
      <c r="AK8" s="1001"/>
      <c r="AL8" s="1001"/>
      <c r="AM8" s="1001"/>
      <c r="AN8" s="1001"/>
      <c r="AO8" s="1001"/>
      <c r="AP8" s="1001"/>
      <c r="AQ8" s="1001"/>
      <c r="AR8" s="1001"/>
      <c r="AS8" s="1001"/>
      <c r="AT8" s="1001"/>
      <c r="AU8" s="1001"/>
      <c r="AV8" s="1001"/>
      <c r="AW8" s="1001"/>
      <c r="AX8" s="1001"/>
      <c r="AY8" s="1001"/>
      <c r="AZ8" s="1001"/>
      <c r="BA8" s="1002"/>
      <c r="BB8" s="994"/>
      <c r="BC8" s="995"/>
      <c r="BD8" s="996"/>
      <c r="BF8" s="41"/>
      <c r="BI8" s="131"/>
    </row>
    <row r="9" spans="1:71" customFormat="1" ht="5.45" customHeight="1" thickBot="1">
      <c r="A9" s="215"/>
      <c r="B9" s="215"/>
      <c r="C9" s="215"/>
      <c r="D9" s="216"/>
      <c r="E9" s="211"/>
      <c r="F9" s="211"/>
      <c r="G9" s="211"/>
      <c r="H9" s="211"/>
      <c r="I9" s="211"/>
      <c r="J9" s="211"/>
      <c r="K9" s="211"/>
      <c r="L9" s="211"/>
      <c r="M9" s="211"/>
      <c r="N9" s="211"/>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3"/>
      <c r="AZ9" s="213"/>
      <c r="BA9" s="215"/>
      <c r="BB9" s="215"/>
      <c r="BC9" s="215"/>
      <c r="BD9" s="216"/>
      <c r="BE9" s="10"/>
      <c r="BF9" s="13"/>
      <c r="BG9" s="13"/>
      <c r="BH9" s="13"/>
      <c r="BI9" s="13"/>
      <c r="BJ9" s="13"/>
      <c r="BK9" s="13"/>
      <c r="BL9" s="13"/>
      <c r="BM9" s="13"/>
      <c r="BN9" s="13"/>
      <c r="BO9" s="13"/>
      <c r="BP9" s="13"/>
      <c r="BQ9" s="13"/>
      <c r="BR9" s="13"/>
      <c r="BS9" s="13"/>
    </row>
    <row r="10" spans="1:71" s="102" customFormat="1" ht="20.100000000000001" customHeight="1">
      <c r="A10" s="1031">
        <v>1.01</v>
      </c>
      <c r="B10" s="1032"/>
      <c r="C10" s="1032"/>
      <c r="D10" s="423" t="s">
        <v>11</v>
      </c>
      <c r="E10" s="424" t="s">
        <v>1502</v>
      </c>
      <c r="F10" s="424"/>
      <c r="G10" s="424"/>
      <c r="H10" s="424"/>
      <c r="I10" s="424"/>
      <c r="J10" s="424"/>
      <c r="K10" s="424"/>
      <c r="L10" s="424"/>
      <c r="M10" s="424"/>
      <c r="N10" s="424"/>
      <c r="O10" s="371"/>
      <c r="P10" s="372"/>
      <c r="Q10" s="372"/>
      <c r="R10" s="372"/>
      <c r="S10" s="372"/>
      <c r="T10" s="372"/>
      <c r="U10" s="372"/>
      <c r="V10" s="372"/>
      <c r="W10" s="372"/>
      <c r="X10" s="372"/>
      <c r="Y10" s="372"/>
      <c r="Z10" s="372"/>
      <c r="AA10" s="372"/>
      <c r="AB10" s="372"/>
      <c r="AC10" s="372"/>
      <c r="AD10" s="372"/>
      <c r="AE10" s="372"/>
      <c r="AF10" s="372"/>
      <c r="AG10" s="372"/>
      <c r="AH10" s="372"/>
      <c r="AI10" s="372"/>
      <c r="AJ10" s="372"/>
      <c r="AK10" s="372"/>
      <c r="AL10" s="372"/>
      <c r="AM10" s="372"/>
      <c r="AN10" s="372"/>
      <c r="AO10" s="372"/>
      <c r="AP10" s="373"/>
      <c r="AQ10" s="374"/>
      <c r="AR10" s="374"/>
      <c r="AS10" s="374"/>
      <c r="AT10" s="374"/>
      <c r="AU10" s="374"/>
      <c r="AV10" s="374"/>
      <c r="AW10" s="374"/>
      <c r="AX10" s="374"/>
      <c r="AY10" s="375"/>
      <c r="AZ10" s="376" t="s">
        <v>1503</v>
      </c>
      <c r="BA10" s="377" t="s">
        <v>11</v>
      </c>
      <c r="BB10" s="983">
        <v>1.01</v>
      </c>
      <c r="BC10" s="984"/>
      <c r="BD10" s="985"/>
      <c r="BE10" s="378"/>
      <c r="BF10" s="174"/>
      <c r="BG10" s="174"/>
      <c r="BH10" s="177"/>
      <c r="BI10" s="177"/>
      <c r="BJ10" s="177"/>
      <c r="BK10" s="177"/>
      <c r="BL10" s="177"/>
      <c r="BM10" s="177"/>
    </row>
    <row r="11" spans="1:71" s="389" customFormat="1" ht="20.100000000000001" customHeight="1">
      <c r="A11" s="986">
        <v>1.02</v>
      </c>
      <c r="B11" s="987"/>
      <c r="C11" s="987"/>
      <c r="D11" s="425" t="s">
        <v>11</v>
      </c>
      <c r="E11" s="426" t="s">
        <v>1489</v>
      </c>
      <c r="F11" s="426"/>
      <c r="G11" s="426"/>
      <c r="H11" s="426"/>
      <c r="I11" s="426"/>
      <c r="J11" s="426"/>
      <c r="K11" s="426"/>
      <c r="L11" s="426"/>
      <c r="M11" s="426"/>
      <c r="N11" s="426"/>
      <c r="O11" s="379"/>
      <c r="P11" s="380"/>
      <c r="Q11" s="380"/>
      <c r="R11" s="380"/>
      <c r="S11" s="380"/>
      <c r="T11" s="380"/>
      <c r="U11" s="380"/>
      <c r="V11" s="380"/>
      <c r="W11" s="380"/>
      <c r="X11" s="380"/>
      <c r="Y11" s="380"/>
      <c r="Z11" s="380"/>
      <c r="AA11" s="380"/>
      <c r="AB11" s="380"/>
      <c r="AC11" s="380"/>
      <c r="AD11" s="380"/>
      <c r="AE11" s="380"/>
      <c r="AF11" s="380"/>
      <c r="AG11" s="380"/>
      <c r="AH11" s="380"/>
      <c r="AI11" s="380"/>
      <c r="AJ11" s="380"/>
      <c r="AK11" s="380"/>
      <c r="AL11" s="380"/>
      <c r="AM11" s="380"/>
      <c r="AN11" s="380"/>
      <c r="AO11" s="380"/>
      <c r="AP11" s="381"/>
      <c r="AQ11" s="382"/>
      <c r="AR11" s="382"/>
      <c r="AS11" s="382"/>
      <c r="AT11" s="382"/>
      <c r="AU11" s="382"/>
      <c r="AV11" s="382"/>
      <c r="AW11" s="382"/>
      <c r="AX11" s="382"/>
      <c r="AY11" s="383"/>
      <c r="AZ11" s="384" t="s">
        <v>13</v>
      </c>
      <c r="BA11" s="385" t="s">
        <v>11</v>
      </c>
      <c r="BB11" s="988">
        <v>1.02</v>
      </c>
      <c r="BC11" s="989"/>
      <c r="BD11" s="990"/>
      <c r="BE11" s="386"/>
      <c r="BF11" s="387"/>
      <c r="BG11" s="387"/>
      <c r="BH11" s="387"/>
      <c r="BI11" s="387"/>
      <c r="BJ11" s="387"/>
      <c r="BK11" s="387"/>
      <c r="BL11" s="387"/>
      <c r="BM11" s="176"/>
      <c r="BN11" s="176"/>
      <c r="BO11" s="176"/>
      <c r="BP11" s="388"/>
    </row>
    <row r="12" spans="1:71" s="102" customFormat="1" ht="20.100000000000001" customHeight="1">
      <c r="A12" s="986">
        <v>1.03</v>
      </c>
      <c r="B12" s="987"/>
      <c r="C12" s="987"/>
      <c r="D12" s="425" t="s">
        <v>11</v>
      </c>
      <c r="E12" s="426" t="s">
        <v>14</v>
      </c>
      <c r="F12" s="426"/>
      <c r="G12" s="426"/>
      <c r="H12" s="426"/>
      <c r="I12" s="426"/>
      <c r="J12" s="426"/>
      <c r="K12" s="426"/>
      <c r="L12" s="426"/>
      <c r="M12" s="426"/>
      <c r="N12" s="426"/>
      <c r="O12" s="390"/>
      <c r="P12" s="391"/>
      <c r="Q12" s="391"/>
      <c r="R12" s="391"/>
      <c r="S12" s="391"/>
      <c r="T12" s="391"/>
      <c r="U12" s="391"/>
      <c r="V12" s="391"/>
      <c r="W12" s="391"/>
      <c r="X12" s="391"/>
      <c r="Y12" s="391"/>
      <c r="Z12" s="391"/>
      <c r="AA12" s="391"/>
      <c r="AB12" s="391"/>
      <c r="AC12" s="391"/>
      <c r="AD12" s="391"/>
      <c r="AE12" s="391"/>
      <c r="AF12" s="391"/>
      <c r="AG12" s="391"/>
      <c r="AH12" s="391"/>
      <c r="AI12" s="391"/>
      <c r="AJ12" s="391"/>
      <c r="AK12" s="391"/>
      <c r="AL12" s="391"/>
      <c r="AM12" s="391"/>
      <c r="AN12" s="391"/>
      <c r="AO12" s="391"/>
      <c r="AP12" s="392"/>
      <c r="AQ12" s="393"/>
      <c r="AR12" s="393"/>
      <c r="AS12" s="393"/>
      <c r="AT12" s="393"/>
      <c r="AU12" s="393"/>
      <c r="AV12" s="393"/>
      <c r="AW12" s="393"/>
      <c r="AX12" s="393"/>
      <c r="AY12" s="383"/>
      <c r="AZ12" s="384" t="s">
        <v>15</v>
      </c>
      <c r="BA12" s="385" t="s">
        <v>11</v>
      </c>
      <c r="BB12" s="988">
        <v>1.03</v>
      </c>
      <c r="BC12" s="989"/>
      <c r="BD12" s="990"/>
    </row>
    <row r="13" spans="1:71" s="102" customFormat="1" ht="20.100000000000001" customHeight="1">
      <c r="A13" s="986">
        <v>1.04</v>
      </c>
      <c r="B13" s="987"/>
      <c r="C13" s="987"/>
      <c r="D13" s="425" t="s">
        <v>11</v>
      </c>
      <c r="E13" s="426" t="s">
        <v>16</v>
      </c>
      <c r="F13" s="426"/>
      <c r="G13" s="426"/>
      <c r="H13" s="426"/>
      <c r="I13" s="426"/>
      <c r="J13" s="426"/>
      <c r="K13" s="426"/>
      <c r="L13" s="426"/>
      <c r="M13" s="426"/>
      <c r="N13" s="426"/>
      <c r="O13" s="394" t="s">
        <v>97</v>
      </c>
      <c r="P13" s="395"/>
      <c r="Q13" s="395"/>
      <c r="R13" s="395"/>
      <c r="S13" s="395"/>
      <c r="T13" s="395"/>
      <c r="U13" s="396"/>
      <c r="V13" s="396"/>
      <c r="W13" s="396"/>
      <c r="X13" s="396"/>
      <c r="Y13" s="396"/>
      <c r="Z13" s="396"/>
      <c r="AA13" s="396"/>
      <c r="AB13" s="396"/>
      <c r="AC13" s="396"/>
      <c r="AD13" s="396"/>
      <c r="AE13" s="396"/>
      <c r="AF13" s="396"/>
      <c r="AG13" s="396"/>
      <c r="AH13" s="396"/>
      <c r="AI13" s="396"/>
      <c r="AJ13" s="396"/>
      <c r="AK13" s="396"/>
      <c r="AL13" s="396"/>
      <c r="AM13" s="396"/>
      <c r="AN13" s="396"/>
      <c r="AO13" s="396"/>
      <c r="AP13" s="397"/>
      <c r="AQ13" s="398"/>
      <c r="AR13" s="398"/>
      <c r="AS13" s="398"/>
      <c r="AT13" s="398"/>
      <c r="AU13" s="398"/>
      <c r="AV13" s="398"/>
      <c r="AW13" s="398"/>
      <c r="AX13" s="399"/>
      <c r="AY13" s="383"/>
      <c r="AZ13" s="384" t="s">
        <v>17</v>
      </c>
      <c r="BA13" s="385" t="s">
        <v>11</v>
      </c>
      <c r="BB13" s="988">
        <v>1.04</v>
      </c>
      <c r="BC13" s="989"/>
      <c r="BD13" s="990"/>
    </row>
    <row r="14" spans="1:71" s="102" customFormat="1" ht="20.100000000000001" customHeight="1">
      <c r="A14" s="986">
        <v>1.05</v>
      </c>
      <c r="B14" s="987"/>
      <c r="C14" s="987"/>
      <c r="D14" s="425" t="s">
        <v>11</v>
      </c>
      <c r="E14" s="426" t="s">
        <v>18</v>
      </c>
      <c r="F14" s="426"/>
      <c r="G14" s="426"/>
      <c r="H14" s="426"/>
      <c r="I14" s="426"/>
      <c r="J14" s="426"/>
      <c r="K14" s="426"/>
      <c r="L14" s="426"/>
      <c r="M14" s="426"/>
      <c r="N14" s="426"/>
      <c r="O14" s="400" t="s">
        <v>98</v>
      </c>
      <c r="P14" s="401"/>
      <c r="Q14" s="401"/>
      <c r="R14" s="401"/>
      <c r="S14" s="401"/>
      <c r="T14" s="402"/>
      <c r="U14" s="402"/>
      <c r="V14" s="402"/>
      <c r="W14" s="402"/>
      <c r="X14" s="402"/>
      <c r="Y14" s="402"/>
      <c r="Z14" s="402"/>
      <c r="AA14" s="402"/>
      <c r="AB14" s="402"/>
      <c r="AC14" s="402"/>
      <c r="AD14" s="402"/>
      <c r="AE14" s="402"/>
      <c r="AF14" s="402"/>
      <c r="AG14" s="402"/>
      <c r="AH14" s="402"/>
      <c r="AI14" s="402"/>
      <c r="AJ14" s="402"/>
      <c r="AK14" s="402"/>
      <c r="AL14" s="402"/>
      <c r="AM14" s="402"/>
      <c r="AN14" s="402"/>
      <c r="AO14" s="402"/>
      <c r="AP14" s="403"/>
      <c r="AQ14" s="404"/>
      <c r="AR14" s="404"/>
      <c r="AS14" s="404"/>
      <c r="AT14" s="404"/>
      <c r="AU14" s="404"/>
      <c r="AV14" s="404"/>
      <c r="AW14" s="404"/>
      <c r="AX14" s="404"/>
      <c r="AY14" s="383"/>
      <c r="AZ14" s="384" t="s">
        <v>19</v>
      </c>
      <c r="BA14" s="385" t="s">
        <v>11</v>
      </c>
      <c r="BB14" s="988">
        <v>1.05</v>
      </c>
      <c r="BC14" s="989"/>
      <c r="BD14" s="990"/>
      <c r="BE14" s="177"/>
      <c r="BF14" s="177"/>
      <c r="BG14" s="177"/>
      <c r="BH14" s="177"/>
      <c r="BI14" s="177"/>
      <c r="BJ14" s="177"/>
      <c r="BK14" s="177"/>
      <c r="BL14" s="177"/>
      <c r="BM14" s="177"/>
    </row>
    <row r="15" spans="1:71" s="102" customFormat="1" ht="20.100000000000001" customHeight="1">
      <c r="A15" s="986">
        <v>1.06</v>
      </c>
      <c r="B15" s="987"/>
      <c r="C15" s="987"/>
      <c r="D15" s="425" t="s">
        <v>11</v>
      </c>
      <c r="E15" s="426" t="s">
        <v>20</v>
      </c>
      <c r="F15" s="426"/>
      <c r="G15" s="426"/>
      <c r="H15" s="426"/>
      <c r="I15" s="426"/>
      <c r="J15" s="426"/>
      <c r="K15" s="426"/>
      <c r="L15" s="426"/>
      <c r="M15" s="426"/>
      <c r="N15" s="426"/>
      <c r="O15" s="405"/>
      <c r="P15" s="406"/>
      <c r="Q15" s="406"/>
      <c r="R15" s="406"/>
      <c r="S15" s="406"/>
      <c r="T15" s="406"/>
      <c r="U15" s="406"/>
      <c r="V15" s="406"/>
      <c r="W15" s="406"/>
      <c r="X15" s="406"/>
      <c r="Y15" s="406"/>
      <c r="Z15" s="406"/>
      <c r="AA15" s="406"/>
      <c r="AB15" s="406"/>
      <c r="AC15" s="406"/>
      <c r="AD15" s="406"/>
      <c r="AE15" s="406"/>
      <c r="AF15" s="406"/>
      <c r="AG15" s="406"/>
      <c r="AH15" s="406"/>
      <c r="AI15" s="406"/>
      <c r="AJ15" s="406"/>
      <c r="AK15" s="406"/>
      <c r="AL15" s="406"/>
      <c r="AM15" s="406"/>
      <c r="AN15" s="406"/>
      <c r="AO15" s="406"/>
      <c r="AP15" s="407"/>
      <c r="AQ15" s="408"/>
      <c r="AR15" s="408"/>
      <c r="AS15" s="408"/>
      <c r="AT15" s="408"/>
      <c r="AU15" s="408"/>
      <c r="AV15" s="408"/>
      <c r="AW15" s="408"/>
      <c r="AX15" s="408"/>
      <c r="AY15" s="383"/>
      <c r="AZ15" s="384" t="s">
        <v>21</v>
      </c>
      <c r="BA15" s="385" t="s">
        <v>11</v>
      </c>
      <c r="BB15" s="988">
        <v>1.06</v>
      </c>
      <c r="BC15" s="989"/>
      <c r="BD15" s="990"/>
      <c r="BE15" s="409"/>
      <c r="BF15" s="409"/>
      <c r="BH15" s="409"/>
      <c r="BI15" s="409"/>
      <c r="BJ15" s="409"/>
    </row>
    <row r="16" spans="1:71" s="102" customFormat="1" ht="20.100000000000001" customHeight="1">
      <c r="A16" s="986">
        <v>1.07</v>
      </c>
      <c r="B16" s="987"/>
      <c r="C16" s="987"/>
      <c r="D16" s="425" t="s">
        <v>11</v>
      </c>
      <c r="E16" s="426" t="s">
        <v>22</v>
      </c>
      <c r="F16" s="426"/>
      <c r="G16" s="426"/>
      <c r="H16" s="426"/>
      <c r="I16" s="426"/>
      <c r="J16" s="426"/>
      <c r="K16" s="426"/>
      <c r="L16" s="426"/>
      <c r="M16" s="426"/>
      <c r="N16" s="426"/>
      <c r="O16" s="410"/>
      <c r="P16" s="411"/>
      <c r="Q16" s="411"/>
      <c r="R16" s="411"/>
      <c r="S16" s="411"/>
      <c r="T16" s="411"/>
      <c r="U16" s="411"/>
      <c r="V16" s="411"/>
      <c r="W16" s="411"/>
      <c r="X16" s="411"/>
      <c r="Y16" s="411"/>
      <c r="Z16" s="411"/>
      <c r="AA16" s="411"/>
      <c r="AB16" s="411"/>
      <c r="AC16" s="411"/>
      <c r="AD16" s="411"/>
      <c r="AE16" s="411"/>
      <c r="AF16" s="411"/>
      <c r="AG16" s="411"/>
      <c r="AH16" s="411"/>
      <c r="AI16" s="411"/>
      <c r="AJ16" s="411"/>
      <c r="AK16" s="411"/>
      <c r="AL16" s="411"/>
      <c r="AM16" s="411"/>
      <c r="AN16" s="411"/>
      <c r="AO16" s="411"/>
      <c r="AP16" s="412"/>
      <c r="AQ16" s="413"/>
      <c r="AR16" s="413"/>
      <c r="AS16" s="413"/>
      <c r="AT16" s="413"/>
      <c r="AU16" s="413"/>
      <c r="AV16" s="413"/>
      <c r="AW16" s="413"/>
      <c r="AX16" s="413"/>
      <c r="AY16" s="383"/>
      <c r="AZ16" s="384" t="s">
        <v>79</v>
      </c>
      <c r="BA16" s="385" t="s">
        <v>11</v>
      </c>
      <c r="BB16" s="988">
        <v>1.07</v>
      </c>
      <c r="BC16" s="989"/>
      <c r="BD16" s="990"/>
      <c r="BE16" s="409"/>
      <c r="BF16" s="409"/>
      <c r="BG16" s="414"/>
      <c r="BH16" s="409"/>
      <c r="BI16" s="409"/>
      <c r="BJ16" s="409"/>
    </row>
    <row r="17" spans="1:71" s="102" customFormat="1" ht="20.100000000000001" customHeight="1">
      <c r="A17" s="986">
        <v>1.08</v>
      </c>
      <c r="B17" s="987"/>
      <c r="C17" s="987"/>
      <c r="D17" s="425"/>
      <c r="E17" s="426" t="s">
        <v>27</v>
      </c>
      <c r="F17" s="426"/>
      <c r="G17" s="426"/>
      <c r="H17" s="426"/>
      <c r="I17" s="426"/>
      <c r="J17" s="426"/>
      <c r="K17" s="426"/>
      <c r="L17" s="426"/>
      <c r="M17" s="426"/>
      <c r="N17" s="426"/>
      <c r="O17" s="410"/>
      <c r="P17" s="411"/>
      <c r="Q17" s="411"/>
      <c r="R17" s="411"/>
      <c r="S17" s="411"/>
      <c r="T17" s="411"/>
      <c r="U17" s="411"/>
      <c r="V17" s="411"/>
      <c r="W17" s="411"/>
      <c r="X17" s="411"/>
      <c r="Y17" s="411"/>
      <c r="Z17" s="411"/>
      <c r="AA17" s="411"/>
      <c r="AB17" s="411"/>
      <c r="AC17" s="411"/>
      <c r="AD17" s="411"/>
      <c r="AE17" s="411"/>
      <c r="AF17" s="411"/>
      <c r="AG17" s="411"/>
      <c r="AH17" s="411"/>
      <c r="AI17" s="411"/>
      <c r="AJ17" s="411"/>
      <c r="AK17" s="411"/>
      <c r="AL17" s="411"/>
      <c r="AM17" s="411"/>
      <c r="AN17" s="411"/>
      <c r="AO17" s="411"/>
      <c r="AP17" s="412"/>
      <c r="AQ17" s="413"/>
      <c r="AR17" s="413"/>
      <c r="AS17" s="413"/>
      <c r="AT17" s="413"/>
      <c r="AU17" s="413"/>
      <c r="AV17" s="413"/>
      <c r="AW17" s="413"/>
      <c r="AX17" s="413"/>
      <c r="AY17" s="383"/>
      <c r="AZ17" s="384" t="s">
        <v>28</v>
      </c>
      <c r="BA17" s="385" t="s">
        <v>11</v>
      </c>
      <c r="BB17" s="988">
        <v>1.08</v>
      </c>
      <c r="BC17" s="989"/>
      <c r="BD17" s="990"/>
      <c r="BE17" s="409"/>
      <c r="BF17" s="409"/>
      <c r="BG17" s="414"/>
      <c r="BH17" s="409"/>
      <c r="BI17" s="409"/>
      <c r="BJ17" s="409"/>
    </row>
    <row r="18" spans="1:71" s="102" customFormat="1" ht="20.100000000000001" customHeight="1">
      <c r="A18" s="986">
        <v>1.0900000000000001</v>
      </c>
      <c r="B18" s="987"/>
      <c r="C18" s="987"/>
      <c r="D18" s="425" t="s">
        <v>11</v>
      </c>
      <c r="E18" s="426" t="s">
        <v>23</v>
      </c>
      <c r="F18" s="426"/>
      <c r="G18" s="426"/>
      <c r="H18" s="426"/>
      <c r="I18" s="426"/>
      <c r="J18" s="426"/>
      <c r="K18" s="426"/>
      <c r="L18" s="426"/>
      <c r="M18" s="426"/>
      <c r="N18" s="426"/>
      <c r="O18" s="410"/>
      <c r="P18" s="411"/>
      <c r="Q18" s="411"/>
      <c r="R18" s="411"/>
      <c r="S18" s="411"/>
      <c r="T18" s="411"/>
      <c r="U18" s="411"/>
      <c r="V18" s="411"/>
      <c r="W18" s="411"/>
      <c r="X18" s="411"/>
      <c r="Y18" s="411"/>
      <c r="Z18" s="411"/>
      <c r="AA18" s="411"/>
      <c r="AB18" s="411"/>
      <c r="AC18" s="411"/>
      <c r="AD18" s="411"/>
      <c r="AE18" s="411"/>
      <c r="AF18" s="411"/>
      <c r="AG18" s="411"/>
      <c r="AH18" s="411"/>
      <c r="AI18" s="411"/>
      <c r="AJ18" s="411"/>
      <c r="AK18" s="411"/>
      <c r="AL18" s="411"/>
      <c r="AM18" s="411"/>
      <c r="AN18" s="411"/>
      <c r="AO18" s="411"/>
      <c r="AP18" s="412"/>
      <c r="AQ18" s="413"/>
      <c r="AR18" s="413"/>
      <c r="AS18" s="413"/>
      <c r="AT18" s="413"/>
      <c r="AU18" s="413"/>
      <c r="AV18" s="413"/>
      <c r="AW18" s="413"/>
      <c r="AX18" s="413"/>
      <c r="AY18" s="383"/>
      <c r="AZ18" s="384" t="s">
        <v>24</v>
      </c>
      <c r="BA18" s="385" t="s">
        <v>11</v>
      </c>
      <c r="BB18" s="988">
        <v>1.0900000000000001</v>
      </c>
      <c r="BC18" s="989"/>
      <c r="BD18" s="990"/>
      <c r="BE18" s="409"/>
      <c r="BF18" s="409"/>
      <c r="BG18" s="414"/>
      <c r="BH18" s="409"/>
      <c r="BI18" s="409"/>
      <c r="BJ18" s="409"/>
    </row>
    <row r="19" spans="1:71" s="102" customFormat="1" ht="20.100000000000001" customHeight="1">
      <c r="A19" s="986" t="s">
        <v>1304</v>
      </c>
      <c r="B19" s="987"/>
      <c r="C19" s="987"/>
      <c r="D19" s="425" t="s">
        <v>11</v>
      </c>
      <c r="E19" s="426" t="s">
        <v>1490</v>
      </c>
      <c r="F19" s="426"/>
      <c r="G19" s="426"/>
      <c r="H19" s="426"/>
      <c r="I19" s="426"/>
      <c r="J19" s="426"/>
      <c r="K19" s="426"/>
      <c r="L19" s="426"/>
      <c r="M19" s="426"/>
      <c r="N19" s="426"/>
      <c r="O19" s="410"/>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2"/>
      <c r="AQ19" s="413"/>
      <c r="AR19" s="413"/>
      <c r="AS19" s="413"/>
      <c r="AT19" s="413"/>
      <c r="AU19" s="413"/>
      <c r="AV19" s="413"/>
      <c r="AW19" s="413"/>
      <c r="AX19" s="413"/>
      <c r="AY19" s="383"/>
      <c r="AZ19" s="384" t="s">
        <v>29</v>
      </c>
      <c r="BA19" s="385" t="s">
        <v>11</v>
      </c>
      <c r="BB19" s="1005" t="s">
        <v>1304</v>
      </c>
      <c r="BC19" s="989"/>
      <c r="BD19" s="990"/>
      <c r="BH19" s="409"/>
      <c r="BI19" s="409"/>
      <c r="BJ19" s="409"/>
      <c r="BN19" s="415"/>
      <c r="BO19" s="415"/>
    </row>
    <row r="20" spans="1:71" s="102" customFormat="1" ht="20.100000000000001" customHeight="1" thickBot="1">
      <c r="A20" s="1029">
        <v>1.1100000000000001</v>
      </c>
      <c r="B20" s="1030"/>
      <c r="C20" s="1030"/>
      <c r="D20" s="427" t="s">
        <v>11</v>
      </c>
      <c r="E20" s="428" t="s">
        <v>25</v>
      </c>
      <c r="F20" s="428"/>
      <c r="G20" s="428"/>
      <c r="H20" s="428"/>
      <c r="I20" s="428"/>
      <c r="J20" s="428"/>
      <c r="K20" s="428"/>
      <c r="L20" s="428"/>
      <c r="M20" s="428"/>
      <c r="N20" s="428"/>
      <c r="O20" s="416"/>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8"/>
      <c r="AQ20" s="419"/>
      <c r="AR20" s="419"/>
      <c r="AS20" s="419"/>
      <c r="AT20" s="419"/>
      <c r="AU20" s="419"/>
      <c r="AV20" s="419"/>
      <c r="AW20" s="419"/>
      <c r="AX20" s="419"/>
      <c r="AY20" s="420"/>
      <c r="AZ20" s="421" t="s">
        <v>26</v>
      </c>
      <c r="BA20" s="422" t="s">
        <v>11</v>
      </c>
      <c r="BB20" s="1006">
        <v>1.1100000000000001</v>
      </c>
      <c r="BC20" s="1007"/>
      <c r="BD20" s="1008"/>
      <c r="BE20" s="409"/>
      <c r="BF20" s="409"/>
      <c r="BG20" s="414"/>
      <c r="BH20" s="409"/>
      <c r="BI20" s="409"/>
      <c r="BJ20" s="409"/>
    </row>
    <row r="21" spans="1:71" ht="33.75" customHeight="1">
      <c r="A21" s="1023" t="s">
        <v>1295</v>
      </c>
      <c r="B21" s="1024"/>
      <c r="C21" s="1024"/>
      <c r="D21" s="1024"/>
      <c r="E21" s="1024"/>
      <c r="F21" s="1024"/>
      <c r="G21" s="1024"/>
      <c r="H21" s="1024"/>
      <c r="I21" s="1024"/>
      <c r="J21" s="1024"/>
      <c r="K21" s="1024"/>
      <c r="L21" s="1024"/>
      <c r="M21" s="1024"/>
      <c r="N21" s="1024"/>
      <c r="O21" s="1024"/>
      <c r="P21" s="1024"/>
      <c r="Q21" s="1024"/>
      <c r="R21" s="1024"/>
      <c r="S21" s="1024"/>
      <c r="T21" s="1024"/>
      <c r="U21" s="1024"/>
      <c r="V21" s="1024"/>
      <c r="W21" s="1024"/>
      <c r="X21" s="1024"/>
      <c r="Y21" s="1024"/>
      <c r="Z21" s="1024"/>
      <c r="AA21" s="1024"/>
      <c r="AB21" s="277"/>
      <c r="AC21" s="278"/>
      <c r="AD21" s="1025" t="s">
        <v>1223</v>
      </c>
      <c r="AE21" s="1026"/>
      <c r="AF21" s="1026"/>
      <c r="AG21" s="1026"/>
      <c r="AH21" s="1026"/>
      <c r="AI21" s="1026"/>
      <c r="AJ21" s="1026"/>
      <c r="AK21" s="1026"/>
      <c r="AL21" s="1026"/>
      <c r="AM21" s="1026"/>
      <c r="AN21" s="1026"/>
      <c r="AO21" s="1026"/>
      <c r="AP21" s="1026"/>
      <c r="AQ21" s="1026"/>
      <c r="AR21" s="1026"/>
      <c r="AS21" s="1026"/>
      <c r="AT21" s="1026"/>
      <c r="AU21" s="1026"/>
      <c r="AV21" s="1026"/>
      <c r="AW21" s="1026"/>
      <c r="AX21" s="1026"/>
      <c r="AY21" s="1026"/>
      <c r="AZ21" s="1026"/>
      <c r="BA21" s="1026"/>
      <c r="BB21" s="1026"/>
      <c r="BC21" s="1026"/>
      <c r="BD21" s="1026"/>
    </row>
    <row r="22" spans="1:71" ht="24" customHeight="1">
      <c r="A22" s="1027" t="s">
        <v>1339</v>
      </c>
      <c r="B22" s="1028"/>
      <c r="C22" s="1028"/>
      <c r="D22" s="1028"/>
      <c r="E22" s="1028"/>
      <c r="F22" s="1028"/>
      <c r="G22" s="1028"/>
      <c r="H22" s="1028"/>
      <c r="I22" s="1028"/>
      <c r="J22" s="1028"/>
      <c r="K22" s="1028"/>
      <c r="L22" s="1028"/>
      <c r="M22" s="1028"/>
      <c r="N22" s="1028"/>
      <c r="O22" s="1028"/>
      <c r="P22" s="1028"/>
      <c r="Q22" s="1028"/>
      <c r="R22" s="1028"/>
      <c r="S22" s="1028"/>
      <c r="T22" s="1028"/>
      <c r="U22" s="1028"/>
      <c r="V22" s="1028"/>
      <c r="W22" s="1028"/>
      <c r="X22" s="1028"/>
      <c r="Y22" s="1028"/>
      <c r="Z22" s="1028"/>
      <c r="AA22" s="1028"/>
      <c r="AB22" s="279"/>
      <c r="AC22" s="280"/>
      <c r="AD22" s="454"/>
      <c r="AE22" s="454"/>
      <c r="AF22" s="454"/>
      <c r="AG22" s="454"/>
      <c r="AH22" s="454"/>
      <c r="AI22" s="454"/>
      <c r="AJ22" s="454"/>
      <c r="AK22" s="454"/>
      <c r="AL22" s="454"/>
      <c r="AM22" s="454"/>
      <c r="AN22" s="454"/>
      <c r="AO22" s="454"/>
      <c r="AP22" s="454"/>
      <c r="AQ22" s="454"/>
      <c r="AR22" s="454"/>
      <c r="AS22" s="454"/>
      <c r="AT22" s="454"/>
      <c r="AU22" s="454"/>
      <c r="AV22" s="454"/>
      <c r="AW22" s="454"/>
      <c r="AX22" s="454"/>
      <c r="AY22" s="724"/>
      <c r="AZ22" s="725"/>
      <c r="BA22" s="726"/>
      <c r="BB22" s="726"/>
      <c r="BC22" s="726" t="s">
        <v>1793</v>
      </c>
      <c r="BD22" s="455"/>
      <c r="BE22" s="17"/>
      <c r="BF22" s="17"/>
      <c r="BG22" s="18"/>
      <c r="BH22" s="17"/>
      <c r="BI22" s="17"/>
      <c r="BJ22" s="17"/>
    </row>
    <row r="23" spans="1:71" customFormat="1" ht="4.3499999999999996" customHeight="1" thickBot="1">
      <c r="A23" s="217"/>
      <c r="B23" s="217"/>
      <c r="C23" s="217"/>
      <c r="D23" s="210"/>
      <c r="E23" s="218"/>
      <c r="F23" s="218"/>
      <c r="G23" s="218"/>
      <c r="H23" s="218"/>
      <c r="I23" s="218"/>
      <c r="J23" s="218"/>
      <c r="K23" s="218"/>
      <c r="L23" s="218"/>
      <c r="M23" s="218"/>
      <c r="N23" s="224"/>
      <c r="O23" s="224"/>
      <c r="P23" s="224"/>
      <c r="Q23" s="224"/>
      <c r="R23" s="224"/>
      <c r="S23" s="224"/>
      <c r="T23" s="224"/>
      <c r="U23" s="224"/>
      <c r="V23" s="224"/>
      <c r="W23" s="224"/>
      <c r="X23" s="224"/>
      <c r="Y23" s="224"/>
      <c r="Z23" s="224"/>
      <c r="AA23" s="224"/>
      <c r="AB23" s="224"/>
      <c r="AC23" s="224"/>
      <c r="AD23" s="219"/>
      <c r="AE23" s="219"/>
      <c r="AF23" s="219"/>
      <c r="AG23" s="214"/>
      <c r="AH23" s="214"/>
      <c r="AI23" s="214"/>
      <c r="AJ23" s="214"/>
      <c r="AK23" s="214"/>
      <c r="AL23" s="214"/>
      <c r="AM23" s="214"/>
      <c r="AN23" s="214"/>
      <c r="AO23" s="214"/>
      <c r="AP23" s="214"/>
      <c r="AQ23" s="214"/>
      <c r="AR23" s="214"/>
      <c r="AS23" s="214"/>
      <c r="AT23" s="214"/>
      <c r="AU23" s="214"/>
      <c r="AV23" s="214"/>
      <c r="AW23" s="214"/>
      <c r="AX23" s="214"/>
      <c r="AY23" s="214"/>
      <c r="AZ23" s="214"/>
      <c r="BA23" s="217"/>
      <c r="BB23" s="217"/>
      <c r="BC23" s="217"/>
      <c r="BD23" s="210"/>
      <c r="BE23" s="10"/>
      <c r="BF23" s="13"/>
      <c r="BG23" s="13"/>
      <c r="BH23" s="13"/>
      <c r="BI23" s="13"/>
      <c r="BJ23" s="13"/>
      <c r="BK23" s="13"/>
      <c r="BL23" s="13"/>
      <c r="BM23" s="13"/>
      <c r="BN23" s="13"/>
      <c r="BO23" s="13"/>
      <c r="BP23" s="13"/>
      <c r="BQ23" s="13"/>
      <c r="BR23" s="13"/>
      <c r="BS23" s="13"/>
    </row>
    <row r="24" spans="1:71" customFormat="1" ht="18" customHeight="1" thickBot="1">
      <c r="A24" s="193"/>
      <c r="B24" s="429">
        <v>2</v>
      </c>
      <c r="C24" s="430" t="s">
        <v>1303</v>
      </c>
      <c r="D24" s="431"/>
      <c r="E24" s="1021" t="s">
        <v>1491</v>
      </c>
      <c r="F24" s="1022"/>
      <c r="G24" s="1022"/>
      <c r="H24" s="1022"/>
      <c r="I24" s="1022"/>
      <c r="J24" s="1022"/>
      <c r="K24" s="1022"/>
      <c r="L24" s="1022"/>
      <c r="M24" s="1022"/>
      <c r="N24" s="1022"/>
      <c r="O24" s="1022"/>
      <c r="P24" s="1022"/>
      <c r="Q24" s="1022"/>
      <c r="R24" s="1022"/>
      <c r="S24" s="1022"/>
      <c r="T24" s="1022"/>
      <c r="U24" s="1022"/>
      <c r="V24" s="1022"/>
      <c r="W24" s="1022"/>
      <c r="X24" s="1022"/>
      <c r="Y24" s="1022"/>
      <c r="Z24" s="1022"/>
      <c r="AA24" s="1022"/>
      <c r="AB24" s="1022"/>
      <c r="AC24" s="432"/>
      <c r="AD24" s="966" t="s">
        <v>1305</v>
      </c>
      <c r="AE24" s="966"/>
      <c r="AF24" s="966"/>
      <c r="AG24" s="967"/>
      <c r="AH24" s="967"/>
      <c r="AI24" s="967"/>
      <c r="AJ24" s="967"/>
      <c r="AK24" s="967"/>
      <c r="AL24" s="967"/>
      <c r="AM24" s="967"/>
      <c r="AN24" s="967"/>
      <c r="AO24" s="967"/>
      <c r="AP24" s="967"/>
      <c r="AQ24" s="967"/>
      <c r="AR24" s="967"/>
      <c r="AS24" s="967"/>
      <c r="AT24" s="967"/>
      <c r="AU24" s="967"/>
      <c r="AV24" s="967"/>
      <c r="AW24" s="967"/>
      <c r="AX24" s="967"/>
      <c r="AY24" s="967"/>
      <c r="AZ24" s="967"/>
      <c r="BA24" s="452"/>
      <c r="BB24" s="451" t="s">
        <v>1303</v>
      </c>
      <c r="BC24" s="451">
        <v>2</v>
      </c>
      <c r="BD24" s="453"/>
      <c r="BE24" s="10"/>
      <c r="BF24" s="13"/>
      <c r="BG24" s="13"/>
      <c r="BH24" s="13"/>
      <c r="BI24" s="13"/>
      <c r="BJ24" s="13"/>
      <c r="BK24" s="13"/>
      <c r="BL24" s="13"/>
      <c r="BM24" s="13"/>
      <c r="BN24" s="13"/>
      <c r="BO24" s="13"/>
      <c r="BP24" s="13"/>
      <c r="BQ24" s="13"/>
      <c r="BR24" s="13"/>
      <c r="BS24" s="13"/>
    </row>
    <row r="25" spans="1:71" customFormat="1" ht="4.3499999999999996" customHeight="1" thickBot="1">
      <c r="A25" s="207"/>
      <c r="B25" s="433"/>
      <c r="C25" s="433"/>
      <c r="D25" s="434"/>
      <c r="E25" s="435"/>
      <c r="F25" s="435"/>
      <c r="G25" s="435"/>
      <c r="H25" s="435"/>
      <c r="I25" s="435"/>
      <c r="J25" s="435"/>
      <c r="K25" s="435"/>
      <c r="L25" s="435"/>
      <c r="M25" s="435"/>
      <c r="N25" s="436"/>
      <c r="O25" s="436"/>
      <c r="P25" s="436"/>
      <c r="Q25" s="436"/>
      <c r="R25" s="436"/>
      <c r="S25" s="436"/>
      <c r="T25" s="436"/>
      <c r="U25" s="436"/>
      <c r="V25" s="436"/>
      <c r="W25" s="436"/>
      <c r="X25" s="436"/>
      <c r="Y25" s="436"/>
      <c r="Z25" s="436"/>
      <c r="AA25" s="436"/>
      <c r="AB25" s="436"/>
      <c r="AC25" s="436"/>
      <c r="AD25" s="444"/>
      <c r="AE25" s="444"/>
      <c r="AF25" s="444"/>
      <c r="AG25" s="445"/>
      <c r="AH25" s="445"/>
      <c r="AI25" s="445"/>
      <c r="AJ25" s="445"/>
      <c r="AK25" s="445"/>
      <c r="AL25" s="445"/>
      <c r="AM25" s="445"/>
      <c r="AN25" s="445"/>
      <c r="AO25" s="445"/>
      <c r="AP25" s="445"/>
      <c r="AQ25" s="445"/>
      <c r="AR25" s="445"/>
      <c r="AS25" s="445"/>
      <c r="AT25" s="445"/>
      <c r="AU25" s="445"/>
      <c r="AV25" s="445"/>
      <c r="AW25" s="445"/>
      <c r="AX25" s="445"/>
      <c r="AY25" s="445"/>
      <c r="AZ25" s="445"/>
      <c r="BA25" s="440"/>
      <c r="BB25" s="440"/>
      <c r="BC25" s="440"/>
      <c r="BD25" s="441"/>
      <c r="BE25" s="10"/>
      <c r="BF25" s="13"/>
      <c r="BG25" s="13"/>
      <c r="BH25" s="13"/>
      <c r="BI25" s="13"/>
      <c r="BJ25" s="13"/>
      <c r="BK25" s="13"/>
      <c r="BL25" s="13"/>
      <c r="BM25" s="13"/>
      <c r="BN25" s="13"/>
      <c r="BO25" s="13"/>
      <c r="BP25" s="13"/>
      <c r="BQ25" s="13"/>
      <c r="BR25" s="13"/>
      <c r="BS25" s="13"/>
    </row>
    <row r="26" spans="1:71" ht="16.350000000000001" customHeight="1" thickBot="1">
      <c r="B26" s="954" t="s">
        <v>1741</v>
      </c>
      <c r="C26" s="955"/>
      <c r="D26" s="955"/>
      <c r="E26" s="955"/>
      <c r="F26" s="955"/>
      <c r="G26" s="955"/>
      <c r="H26" s="955"/>
      <c r="I26" s="955"/>
      <c r="J26" s="955"/>
      <c r="K26" s="955"/>
      <c r="L26" s="955"/>
      <c r="M26" s="955"/>
      <c r="N26" s="955"/>
      <c r="O26" s="955"/>
      <c r="P26" s="955"/>
      <c r="Q26" s="955"/>
      <c r="R26" s="955"/>
      <c r="S26" s="955"/>
      <c r="T26" s="955"/>
      <c r="U26" s="955"/>
      <c r="V26" s="955"/>
      <c r="W26" s="955"/>
      <c r="X26" s="956"/>
      <c r="Y26" s="957" t="str">
        <f>LEFT(B26,FIND(" ",B26,1))</f>
        <v xml:space="preserve">A </v>
      </c>
      <c r="Z26" s="958"/>
      <c r="AA26" s="959"/>
      <c r="AB26" s="370"/>
      <c r="AC26" s="104"/>
      <c r="AD26" s="960">
        <f>VLOOKUP(AG26,'Annex 1'!$H$5:$L$35,5,FALSE)</f>
        <v>11</v>
      </c>
      <c r="AE26" s="961"/>
      <c r="AF26" s="962"/>
      <c r="AG26" s="972" t="s">
        <v>1308</v>
      </c>
      <c r="AH26" s="973"/>
      <c r="AI26" s="973"/>
      <c r="AJ26" s="973"/>
      <c r="AK26" s="973"/>
      <c r="AL26" s="973"/>
      <c r="AM26" s="973"/>
      <c r="AN26" s="973"/>
      <c r="AO26" s="973"/>
      <c r="AP26" s="973"/>
      <c r="AQ26" s="973"/>
      <c r="AR26" s="973"/>
      <c r="AS26" s="973"/>
      <c r="AT26" s="973"/>
      <c r="AU26" s="973"/>
      <c r="AV26" s="973"/>
      <c r="AW26" s="973"/>
      <c r="AX26" s="973"/>
      <c r="AY26" s="973"/>
      <c r="AZ26" s="973"/>
      <c r="BA26" s="973"/>
      <c r="BB26" s="973"/>
      <c r="BC26" s="974"/>
      <c r="BD26" s="446"/>
      <c r="BE26" s="17"/>
      <c r="BF26" s="17"/>
      <c r="BG26" s="18"/>
      <c r="BH26" s="17"/>
      <c r="BI26" s="17"/>
      <c r="BJ26" s="17"/>
    </row>
    <row r="27" spans="1:71" ht="12" customHeight="1" thickBot="1">
      <c r="A27" s="227"/>
      <c r="B27" s="227"/>
      <c r="C27" s="227"/>
      <c r="D27" s="227"/>
      <c r="E27" s="220"/>
      <c r="F27" s="220"/>
      <c r="G27" s="220"/>
      <c r="H27" s="220"/>
      <c r="I27" s="220"/>
      <c r="J27" s="220"/>
      <c r="K27" s="220"/>
      <c r="L27" s="220"/>
      <c r="M27" s="220"/>
      <c r="N27" s="221"/>
      <c r="O27" s="104"/>
      <c r="P27" s="104"/>
      <c r="Q27" s="104"/>
      <c r="R27" s="104"/>
      <c r="S27" s="104"/>
      <c r="T27" s="104"/>
      <c r="U27" s="104"/>
      <c r="V27" s="104"/>
      <c r="W27" s="104"/>
      <c r="X27" s="104"/>
      <c r="Y27" s="104"/>
      <c r="Z27" s="104"/>
      <c r="AA27" s="104"/>
      <c r="AB27" s="104"/>
      <c r="AC27" s="104"/>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447"/>
      <c r="AZ27" s="448"/>
      <c r="BA27" s="448"/>
      <c r="BB27" s="448"/>
      <c r="BC27" s="448"/>
      <c r="BD27" s="449"/>
      <c r="BE27" s="17"/>
      <c r="BF27" s="17"/>
      <c r="BG27" s="18"/>
      <c r="BH27" s="17"/>
      <c r="BI27" s="17"/>
      <c r="BJ27" s="17"/>
    </row>
    <row r="28" spans="1:71" ht="12" customHeight="1" thickBot="1">
      <c r="A28" s="227"/>
      <c r="B28" s="954" t="s">
        <v>1733</v>
      </c>
      <c r="C28" s="955"/>
      <c r="D28" s="955"/>
      <c r="E28" s="955"/>
      <c r="F28" s="955"/>
      <c r="G28" s="955"/>
      <c r="H28" s="955"/>
      <c r="I28" s="955"/>
      <c r="J28" s="955"/>
      <c r="K28" s="955"/>
      <c r="L28" s="955"/>
      <c r="M28" s="955"/>
      <c r="N28" s="955"/>
      <c r="O28" s="955"/>
      <c r="P28" s="955"/>
      <c r="Q28" s="955"/>
      <c r="R28" s="955"/>
      <c r="S28" s="955"/>
      <c r="T28" s="955"/>
      <c r="U28" s="955"/>
      <c r="V28" s="955"/>
      <c r="W28" s="955"/>
      <c r="X28" s="956"/>
      <c r="Y28" s="957" t="str">
        <f>LEFT(B28,FIND(" ",B28,1))</f>
        <v xml:space="preserve">A1 </v>
      </c>
      <c r="Z28" s="958"/>
      <c r="AA28" s="959"/>
      <c r="AB28" s="104"/>
      <c r="AC28" s="104"/>
      <c r="AD28" s="102"/>
      <c r="AE28" s="102"/>
      <c r="AF28" s="102"/>
      <c r="AG28" s="727"/>
      <c r="AH28" s="727"/>
      <c r="AI28" s="727"/>
      <c r="AJ28" s="727"/>
      <c r="AK28" s="727"/>
      <c r="AL28" s="727"/>
      <c r="AM28" s="727"/>
      <c r="AN28" s="727"/>
      <c r="AO28" s="727"/>
      <c r="AP28" s="727"/>
      <c r="AQ28" s="727"/>
      <c r="AR28" s="727"/>
      <c r="AS28" s="727"/>
      <c r="AT28" s="727"/>
      <c r="AU28" s="727"/>
      <c r="AV28" s="727"/>
      <c r="AW28" s="727"/>
      <c r="AX28" s="727"/>
      <c r="AY28" s="728"/>
      <c r="AZ28" s="729"/>
      <c r="BA28" s="729"/>
      <c r="BB28" s="729"/>
      <c r="BC28" s="728" t="s">
        <v>1794</v>
      </c>
      <c r="BD28" s="449"/>
      <c r="BE28" s="17"/>
      <c r="BF28" s="17"/>
      <c r="BG28" s="18"/>
      <c r="BH28" s="17"/>
      <c r="BI28" s="17"/>
      <c r="BJ28" s="17"/>
    </row>
    <row r="29" spans="1:71" ht="12" customHeight="1">
      <c r="A29" s="227"/>
      <c r="J29" s="220"/>
      <c r="K29" s="220"/>
      <c r="L29" s="220"/>
      <c r="M29" s="220"/>
      <c r="N29" s="221"/>
      <c r="O29" s="104"/>
      <c r="P29" s="104"/>
      <c r="Q29" s="104"/>
      <c r="R29" s="104"/>
      <c r="S29" s="104"/>
      <c r="T29" s="104"/>
      <c r="U29" s="104"/>
      <c r="V29" s="104"/>
      <c r="W29" s="104"/>
      <c r="X29" s="104"/>
      <c r="Y29" s="104"/>
      <c r="Z29" s="104"/>
      <c r="AA29" s="104"/>
      <c r="AB29" s="104"/>
      <c r="AC29" s="104"/>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447"/>
      <c r="AZ29" s="448"/>
      <c r="BA29" s="448"/>
      <c r="BB29" s="448"/>
      <c r="BC29" s="448"/>
      <c r="BD29" s="449"/>
      <c r="BE29" s="17"/>
      <c r="BF29" s="17"/>
      <c r="BG29" s="18"/>
      <c r="BH29" s="17"/>
      <c r="BI29" s="17"/>
      <c r="BJ29" s="17"/>
    </row>
    <row r="30" spans="1:71" ht="12" customHeight="1" thickBot="1">
      <c r="A30" s="227"/>
      <c r="B30" s="227"/>
      <c r="C30" s="227"/>
      <c r="D30" s="227"/>
      <c r="E30" s="220"/>
      <c r="F30" s="220"/>
      <c r="G30" s="220"/>
      <c r="H30" s="220"/>
      <c r="I30" s="220"/>
      <c r="J30" s="220"/>
      <c r="K30" s="220"/>
      <c r="L30" s="220"/>
      <c r="M30" s="220"/>
      <c r="N30" s="221"/>
      <c r="O30" s="104"/>
      <c r="P30" s="104"/>
      <c r="Q30" s="104"/>
      <c r="R30" s="104"/>
      <c r="S30" s="104"/>
      <c r="T30" s="104"/>
      <c r="U30" s="104"/>
      <c r="V30" s="104"/>
      <c r="W30" s="104"/>
      <c r="X30" s="104"/>
      <c r="Y30" s="104"/>
      <c r="Z30" s="104"/>
      <c r="AA30" s="104"/>
      <c r="AB30" s="104"/>
      <c r="AC30" s="104"/>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447"/>
      <c r="AZ30" s="448"/>
      <c r="BA30" s="448"/>
      <c r="BB30" s="448"/>
      <c r="BC30" s="448"/>
      <c r="BD30" s="449"/>
      <c r="BE30" s="17"/>
      <c r="BF30" s="17"/>
      <c r="BG30" s="18"/>
      <c r="BH30" s="17"/>
      <c r="BI30" s="17"/>
      <c r="BJ30" s="17"/>
    </row>
    <row r="31" spans="1:71" customFormat="1" ht="16.350000000000001" customHeight="1" thickBot="1">
      <c r="A31" s="193"/>
      <c r="B31" s="429">
        <v>3</v>
      </c>
      <c r="C31" s="430" t="s">
        <v>1303</v>
      </c>
      <c r="D31" s="431"/>
      <c r="E31" s="963" t="s">
        <v>1343</v>
      </c>
      <c r="F31" s="964"/>
      <c r="G31" s="964"/>
      <c r="H31" s="964"/>
      <c r="I31" s="964"/>
      <c r="J31" s="964"/>
      <c r="K31" s="964"/>
      <c r="L31" s="964"/>
      <c r="M31" s="964"/>
      <c r="N31" s="965"/>
      <c r="O31" s="965"/>
      <c r="P31" s="965"/>
      <c r="Q31" s="965"/>
      <c r="R31" s="965"/>
      <c r="S31" s="965"/>
      <c r="T31" s="965"/>
      <c r="U31" s="965"/>
      <c r="V31" s="965"/>
      <c r="W31" s="965"/>
      <c r="X31" s="965"/>
      <c r="Y31" s="965"/>
      <c r="Z31" s="965"/>
      <c r="AA31" s="965"/>
      <c r="AB31" s="965"/>
      <c r="AC31" s="965"/>
      <c r="AD31" s="966" t="s">
        <v>1305</v>
      </c>
      <c r="AE31" s="966"/>
      <c r="AF31" s="966"/>
      <c r="AG31" s="967"/>
      <c r="AH31" s="967"/>
      <c r="AI31" s="967"/>
      <c r="AJ31" s="967"/>
      <c r="AK31" s="967"/>
      <c r="AL31" s="967"/>
      <c r="AM31" s="967"/>
      <c r="AN31" s="967"/>
      <c r="AO31" s="967"/>
      <c r="AP31" s="967"/>
      <c r="AQ31" s="967"/>
      <c r="AR31" s="967"/>
      <c r="AS31" s="967"/>
      <c r="AT31" s="967"/>
      <c r="AU31" s="967"/>
      <c r="AV31" s="967"/>
      <c r="AW31" s="967"/>
      <c r="AX31" s="967"/>
      <c r="AY31" s="967"/>
      <c r="AZ31" s="968"/>
      <c r="BA31" s="452"/>
      <c r="BB31" s="451" t="s">
        <v>1303</v>
      </c>
      <c r="BC31" s="451">
        <v>3</v>
      </c>
      <c r="BD31" s="453"/>
      <c r="BE31" s="10"/>
      <c r="BF31" s="13"/>
      <c r="BG31" s="13"/>
      <c r="BH31" s="13"/>
      <c r="BI31" s="13"/>
      <c r="BJ31" s="13"/>
      <c r="BK31" s="13"/>
      <c r="BL31" s="13"/>
      <c r="BM31" s="13"/>
      <c r="BN31" s="13"/>
      <c r="BO31" s="13"/>
      <c r="BP31" s="13"/>
      <c r="BQ31" s="13"/>
      <c r="BR31" s="13"/>
      <c r="BS31" s="13"/>
    </row>
    <row r="32" spans="1:71" customFormat="1" ht="4.3499999999999996" customHeight="1" thickBot="1">
      <c r="A32" s="217"/>
      <c r="B32" s="437"/>
      <c r="C32" s="437"/>
      <c r="D32" s="438"/>
      <c r="E32" s="439"/>
      <c r="F32" s="439"/>
      <c r="G32" s="439"/>
      <c r="H32" s="439"/>
      <c r="I32" s="439"/>
      <c r="J32" s="439"/>
      <c r="K32" s="439"/>
      <c r="L32" s="439"/>
      <c r="M32" s="439"/>
      <c r="N32" s="436"/>
      <c r="O32" s="436"/>
      <c r="P32" s="436"/>
      <c r="Q32" s="436"/>
      <c r="R32" s="436"/>
      <c r="S32" s="436"/>
      <c r="T32" s="436"/>
      <c r="U32" s="436"/>
      <c r="V32" s="436"/>
      <c r="W32" s="436"/>
      <c r="X32" s="436"/>
      <c r="Y32" s="436"/>
      <c r="Z32" s="436"/>
      <c r="AA32" s="436"/>
      <c r="AB32" s="436"/>
      <c r="AC32" s="436"/>
      <c r="AD32" s="450"/>
      <c r="AE32" s="450"/>
      <c r="AF32" s="450"/>
      <c r="AG32" s="445"/>
      <c r="AH32" s="445"/>
      <c r="AI32" s="445"/>
      <c r="AJ32" s="445"/>
      <c r="AK32" s="445"/>
      <c r="AL32" s="445"/>
      <c r="AM32" s="445"/>
      <c r="AN32" s="445"/>
      <c r="AO32" s="445"/>
      <c r="AP32" s="445"/>
      <c r="AQ32" s="445"/>
      <c r="AR32" s="445"/>
      <c r="AS32" s="445"/>
      <c r="AT32" s="445"/>
      <c r="AU32" s="445"/>
      <c r="AV32" s="445"/>
      <c r="AW32" s="445"/>
      <c r="AX32" s="445"/>
      <c r="AY32" s="445"/>
      <c r="AZ32" s="445"/>
      <c r="BA32" s="442"/>
      <c r="BB32" s="442"/>
      <c r="BC32" s="442"/>
      <c r="BD32" s="443"/>
      <c r="BE32" s="10"/>
      <c r="BF32" s="13"/>
      <c r="BG32" s="13"/>
      <c r="BH32" s="13"/>
      <c r="BI32" s="13"/>
      <c r="BJ32" s="13"/>
      <c r="BK32" s="13"/>
      <c r="BL32" s="13"/>
      <c r="BM32" s="13"/>
      <c r="BN32" s="13"/>
      <c r="BO32" s="13"/>
      <c r="BP32" s="13"/>
      <c r="BQ32" s="13"/>
      <c r="BR32" s="13"/>
      <c r="BS32" s="13"/>
    </row>
    <row r="33" spans="1:71" ht="16.350000000000001" customHeight="1" thickBot="1">
      <c r="B33" s="954" t="s">
        <v>1273</v>
      </c>
      <c r="C33" s="955"/>
      <c r="D33" s="955"/>
      <c r="E33" s="955"/>
      <c r="F33" s="955"/>
      <c r="G33" s="955"/>
      <c r="H33" s="955"/>
      <c r="I33" s="955"/>
      <c r="J33" s="955"/>
      <c r="K33" s="955"/>
      <c r="L33" s="955"/>
      <c r="M33" s="955"/>
      <c r="N33" s="955"/>
      <c r="O33" s="955"/>
      <c r="P33" s="955"/>
      <c r="Q33" s="955"/>
      <c r="R33" s="955"/>
      <c r="S33" s="955"/>
      <c r="T33" s="955"/>
      <c r="U33" s="955"/>
      <c r="V33" s="955"/>
      <c r="W33" s="955"/>
      <c r="X33" s="956"/>
      <c r="Y33" s="957">
        <f>VLOOKUP($B33,'Annex 3'!$C$5:$D$50,2,FALSE)</f>
        <v>8</v>
      </c>
      <c r="Z33" s="958"/>
      <c r="AA33" s="959"/>
      <c r="AB33" s="370"/>
      <c r="AC33" s="104"/>
      <c r="AD33" s="960">
        <f>VLOOKUP(AG33,'Annex 3'!E4:I21,5,FALSE)</f>
        <v>6</v>
      </c>
      <c r="AE33" s="961"/>
      <c r="AF33" s="962"/>
      <c r="AG33" s="969" t="s">
        <v>1244</v>
      </c>
      <c r="AH33" s="970"/>
      <c r="AI33" s="970"/>
      <c r="AJ33" s="970"/>
      <c r="AK33" s="970"/>
      <c r="AL33" s="970"/>
      <c r="AM33" s="970"/>
      <c r="AN33" s="970"/>
      <c r="AO33" s="970"/>
      <c r="AP33" s="970"/>
      <c r="AQ33" s="970"/>
      <c r="AR33" s="970"/>
      <c r="AS33" s="970"/>
      <c r="AT33" s="970"/>
      <c r="AU33" s="970"/>
      <c r="AV33" s="970"/>
      <c r="AW33" s="970"/>
      <c r="AX33" s="970"/>
      <c r="AY33" s="970"/>
      <c r="AZ33" s="970"/>
      <c r="BA33" s="970"/>
      <c r="BB33" s="970"/>
      <c r="BC33" s="971"/>
      <c r="BD33" s="446"/>
      <c r="BE33" s="17"/>
      <c r="BF33" s="17"/>
      <c r="BG33" s="18"/>
      <c r="BH33" s="17"/>
      <c r="BI33" s="17"/>
      <c r="BJ33" s="17"/>
    </row>
    <row r="34" spans="1:71" ht="12" customHeight="1" thickBot="1">
      <c r="A34" s="227"/>
      <c r="B34" s="227"/>
      <c r="C34" s="227"/>
      <c r="D34" s="227"/>
      <c r="E34" s="220"/>
      <c r="F34" s="220"/>
      <c r="G34" s="220"/>
      <c r="H34" s="220"/>
      <c r="I34" s="220"/>
      <c r="J34" s="220"/>
      <c r="K34" s="220"/>
      <c r="L34" s="220"/>
      <c r="M34" s="220"/>
      <c r="N34" s="221"/>
      <c r="O34" s="104"/>
      <c r="P34" s="104"/>
      <c r="Q34" s="104"/>
      <c r="R34" s="104"/>
      <c r="S34" s="104"/>
      <c r="T34" s="104"/>
      <c r="U34" s="104"/>
      <c r="V34" s="104"/>
      <c r="W34" s="104"/>
      <c r="X34" s="104"/>
      <c r="Y34" s="104"/>
      <c r="Z34" s="104"/>
      <c r="AA34" s="104"/>
      <c r="AB34" s="104"/>
      <c r="AC34" s="104"/>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447"/>
      <c r="AZ34" s="448"/>
      <c r="BA34" s="448"/>
      <c r="BB34" s="448"/>
      <c r="BC34" s="448"/>
      <c r="BD34" s="449"/>
      <c r="BE34" s="17"/>
      <c r="BF34" s="17"/>
      <c r="BG34" s="18"/>
      <c r="BH34" s="17"/>
      <c r="BI34" s="17"/>
      <c r="BJ34" s="17"/>
    </row>
    <row r="35" spans="1:71" customFormat="1" ht="18" customHeight="1" thickBot="1">
      <c r="A35" s="193"/>
      <c r="B35" s="429">
        <v>4</v>
      </c>
      <c r="C35" s="430" t="s">
        <v>1303</v>
      </c>
      <c r="D35" s="431"/>
      <c r="E35" s="963" t="s">
        <v>1342</v>
      </c>
      <c r="F35" s="964"/>
      <c r="G35" s="964"/>
      <c r="H35" s="964"/>
      <c r="I35" s="964"/>
      <c r="J35" s="964"/>
      <c r="K35" s="964"/>
      <c r="L35" s="964"/>
      <c r="M35" s="964"/>
      <c r="N35" s="965"/>
      <c r="O35" s="965"/>
      <c r="P35" s="965"/>
      <c r="Q35" s="965"/>
      <c r="R35" s="965"/>
      <c r="S35" s="965"/>
      <c r="T35" s="965"/>
      <c r="U35" s="965"/>
      <c r="V35" s="965"/>
      <c r="W35" s="965"/>
      <c r="X35" s="965"/>
      <c r="Y35" s="965"/>
      <c r="Z35" s="965"/>
      <c r="AA35" s="965"/>
      <c r="AB35" s="965"/>
      <c r="AC35" s="965"/>
      <c r="AD35" s="966" t="s">
        <v>1305</v>
      </c>
      <c r="AE35" s="966"/>
      <c r="AF35" s="966"/>
      <c r="AG35" s="967"/>
      <c r="AH35" s="967"/>
      <c r="AI35" s="967"/>
      <c r="AJ35" s="967"/>
      <c r="AK35" s="967"/>
      <c r="AL35" s="967"/>
      <c r="AM35" s="967"/>
      <c r="AN35" s="967"/>
      <c r="AO35" s="967"/>
      <c r="AP35" s="967"/>
      <c r="AQ35" s="967"/>
      <c r="AR35" s="967"/>
      <c r="AS35" s="967"/>
      <c r="AT35" s="967"/>
      <c r="AU35" s="967"/>
      <c r="AV35" s="967"/>
      <c r="AW35" s="967"/>
      <c r="AX35" s="967"/>
      <c r="AY35" s="967"/>
      <c r="AZ35" s="968"/>
      <c r="BA35" s="452"/>
      <c r="BB35" s="451" t="s">
        <v>1303</v>
      </c>
      <c r="BC35" s="451">
        <v>2</v>
      </c>
      <c r="BD35" s="453"/>
      <c r="BE35" s="10"/>
      <c r="BF35" s="13"/>
      <c r="BG35" s="13"/>
      <c r="BH35" s="13"/>
      <c r="BI35" s="13"/>
      <c r="BJ35" s="13"/>
      <c r="BK35" s="13"/>
      <c r="BL35" s="13"/>
      <c r="BM35" s="13"/>
      <c r="BN35" s="13"/>
      <c r="BO35" s="13"/>
      <c r="BP35" s="13"/>
      <c r="BQ35" s="13"/>
      <c r="BR35" s="13"/>
      <c r="BS35" s="13"/>
    </row>
    <row r="36" spans="1:71" customFormat="1" ht="4.3499999999999996" customHeight="1" thickBot="1">
      <c r="A36" s="217"/>
      <c r="B36" s="437"/>
      <c r="C36" s="437"/>
      <c r="D36" s="438"/>
      <c r="E36" s="439"/>
      <c r="F36" s="439"/>
      <c r="G36" s="439"/>
      <c r="H36" s="439"/>
      <c r="I36" s="439"/>
      <c r="J36" s="439"/>
      <c r="K36" s="439"/>
      <c r="L36" s="439"/>
      <c r="M36" s="439"/>
      <c r="N36" s="436"/>
      <c r="O36" s="436"/>
      <c r="P36" s="436"/>
      <c r="Q36" s="436"/>
      <c r="R36" s="436"/>
      <c r="S36" s="436"/>
      <c r="T36" s="436"/>
      <c r="U36" s="436"/>
      <c r="V36" s="436"/>
      <c r="W36" s="436"/>
      <c r="X36" s="436"/>
      <c r="Y36" s="436"/>
      <c r="Z36" s="436"/>
      <c r="AA36" s="436"/>
      <c r="AB36" s="436"/>
      <c r="AC36" s="436"/>
      <c r="AD36" s="450"/>
      <c r="AE36" s="450"/>
      <c r="AF36" s="450"/>
      <c r="AG36" s="445"/>
      <c r="AH36" s="445"/>
      <c r="AI36" s="445"/>
      <c r="AJ36" s="445"/>
      <c r="AK36" s="445"/>
      <c r="AL36" s="445"/>
      <c r="AM36" s="445"/>
      <c r="AN36" s="445"/>
      <c r="AO36" s="445"/>
      <c r="AP36" s="445"/>
      <c r="AQ36" s="445"/>
      <c r="AR36" s="445"/>
      <c r="AS36" s="445"/>
      <c r="AT36" s="445"/>
      <c r="AU36" s="445"/>
      <c r="AV36" s="445"/>
      <c r="AW36" s="445"/>
      <c r="AX36" s="445"/>
      <c r="AY36" s="445"/>
      <c r="AZ36" s="445"/>
      <c r="BA36" s="442"/>
      <c r="BB36" s="442"/>
      <c r="BC36" s="442"/>
      <c r="BD36" s="443"/>
      <c r="BE36" s="10"/>
      <c r="BF36" s="13"/>
      <c r="BG36" s="13"/>
      <c r="BH36" s="13"/>
      <c r="BI36" s="13"/>
      <c r="BJ36" s="13"/>
      <c r="BK36" s="13"/>
      <c r="BL36" s="13"/>
      <c r="BM36" s="13"/>
      <c r="BN36" s="13"/>
      <c r="BO36" s="13"/>
      <c r="BP36" s="13"/>
      <c r="BQ36" s="13"/>
      <c r="BR36" s="13"/>
      <c r="BS36" s="13"/>
    </row>
    <row r="37" spans="1:71" ht="16.350000000000001" customHeight="1" thickBot="1">
      <c r="B37" s="954" t="s">
        <v>50</v>
      </c>
      <c r="C37" s="955"/>
      <c r="D37" s="955"/>
      <c r="E37" s="955"/>
      <c r="F37" s="955"/>
      <c r="G37" s="955"/>
      <c r="H37" s="955"/>
      <c r="I37" s="955"/>
      <c r="J37" s="955"/>
      <c r="K37" s="955"/>
      <c r="L37" s="955"/>
      <c r="M37" s="955"/>
      <c r="N37" s="955"/>
      <c r="O37" s="955"/>
      <c r="P37" s="955"/>
      <c r="Q37" s="955"/>
      <c r="R37" s="955"/>
      <c r="S37" s="955"/>
      <c r="T37" s="955"/>
      <c r="U37" s="955"/>
      <c r="V37" s="955"/>
      <c r="W37" s="955"/>
      <c r="X37" s="956"/>
      <c r="Y37" s="957">
        <f>VLOOKUP(B37,'Annex 4'!$D$6:$F$18,3,FALSE)</f>
        <v>5</v>
      </c>
      <c r="Z37" s="958"/>
      <c r="AA37" s="959"/>
      <c r="AB37" s="370"/>
      <c r="AC37" s="104"/>
      <c r="AD37" s="960">
        <f>VLOOKUP(AG37,'Annex 4'!$H$6:$J$18,3,FALSE)</f>
        <v>4</v>
      </c>
      <c r="AE37" s="961"/>
      <c r="AF37" s="962"/>
      <c r="AG37" s="972" t="s">
        <v>49</v>
      </c>
      <c r="AH37" s="973"/>
      <c r="AI37" s="973"/>
      <c r="AJ37" s="973"/>
      <c r="AK37" s="973"/>
      <c r="AL37" s="973"/>
      <c r="AM37" s="973"/>
      <c r="AN37" s="973"/>
      <c r="AO37" s="973"/>
      <c r="AP37" s="973"/>
      <c r="AQ37" s="973"/>
      <c r="AR37" s="973"/>
      <c r="AS37" s="973"/>
      <c r="AT37" s="973"/>
      <c r="AU37" s="973"/>
      <c r="AV37" s="973"/>
      <c r="AW37" s="973"/>
      <c r="AX37" s="973"/>
      <c r="AY37" s="973"/>
      <c r="AZ37" s="973"/>
      <c r="BA37" s="973"/>
      <c r="BB37" s="973"/>
      <c r="BC37" s="974"/>
      <c r="BD37" s="446"/>
      <c r="BE37" s="17"/>
      <c r="BF37" s="17"/>
      <c r="BG37" s="18"/>
      <c r="BH37" s="17"/>
      <c r="BI37" s="17"/>
      <c r="BJ37" s="17"/>
    </row>
    <row r="38" spans="1:71" ht="12" customHeight="1" thickBot="1">
      <c r="A38" s="227"/>
      <c r="B38" s="227"/>
      <c r="C38" s="227"/>
      <c r="D38" s="227"/>
      <c r="E38" s="220"/>
      <c r="F38" s="220"/>
      <c r="G38" s="220"/>
      <c r="H38" s="220"/>
      <c r="I38" s="220"/>
      <c r="J38" s="220"/>
      <c r="K38" s="220"/>
      <c r="L38" s="220"/>
      <c r="M38" s="220"/>
      <c r="N38" s="221"/>
      <c r="O38" s="104"/>
      <c r="P38" s="104"/>
      <c r="Q38" s="104"/>
      <c r="R38" s="104"/>
      <c r="S38" s="104"/>
      <c r="T38" s="104"/>
      <c r="U38" s="104"/>
      <c r="V38" s="104"/>
      <c r="W38" s="104"/>
      <c r="X38" s="104"/>
      <c r="Y38" s="104"/>
      <c r="Z38" s="104"/>
      <c r="AA38" s="104"/>
      <c r="AB38" s="104"/>
      <c r="AC38" s="104"/>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447"/>
      <c r="AZ38" s="448"/>
      <c r="BA38" s="448"/>
      <c r="BB38" s="448"/>
      <c r="BC38" s="448"/>
      <c r="BD38" s="449"/>
      <c r="BE38" s="17"/>
      <c r="BF38" s="17"/>
      <c r="BG38" s="18"/>
      <c r="BH38" s="17"/>
      <c r="BI38" s="17"/>
      <c r="BJ38" s="17"/>
    </row>
    <row r="39" spans="1:71" customFormat="1" ht="18" customHeight="1" thickBot="1">
      <c r="A39" s="193"/>
      <c r="B39" s="429">
        <v>5</v>
      </c>
      <c r="C39" s="430" t="s">
        <v>1303</v>
      </c>
      <c r="D39" s="431"/>
      <c r="E39" s="963" t="s">
        <v>1340</v>
      </c>
      <c r="F39" s="964"/>
      <c r="G39" s="964"/>
      <c r="H39" s="964"/>
      <c r="I39" s="964"/>
      <c r="J39" s="964"/>
      <c r="K39" s="964"/>
      <c r="L39" s="964"/>
      <c r="M39" s="964"/>
      <c r="N39" s="965"/>
      <c r="O39" s="965"/>
      <c r="P39" s="965"/>
      <c r="Q39" s="965"/>
      <c r="R39" s="965"/>
      <c r="S39" s="965"/>
      <c r="T39" s="965"/>
      <c r="U39" s="965"/>
      <c r="V39" s="965"/>
      <c r="W39" s="965"/>
      <c r="X39" s="965"/>
      <c r="Y39" s="965"/>
      <c r="Z39" s="965"/>
      <c r="AA39" s="965"/>
      <c r="AB39" s="965"/>
      <c r="AC39" s="965"/>
      <c r="AD39" s="966" t="s">
        <v>1305</v>
      </c>
      <c r="AE39" s="966"/>
      <c r="AF39" s="966"/>
      <c r="AG39" s="967"/>
      <c r="AH39" s="967"/>
      <c r="AI39" s="967"/>
      <c r="AJ39" s="967"/>
      <c r="AK39" s="967"/>
      <c r="AL39" s="967"/>
      <c r="AM39" s="967"/>
      <c r="AN39" s="967"/>
      <c r="AO39" s="967"/>
      <c r="AP39" s="967"/>
      <c r="AQ39" s="967"/>
      <c r="AR39" s="967"/>
      <c r="AS39" s="967"/>
      <c r="AT39" s="967"/>
      <c r="AU39" s="967"/>
      <c r="AV39" s="967"/>
      <c r="AW39" s="967"/>
      <c r="AX39" s="967"/>
      <c r="AY39" s="967"/>
      <c r="AZ39" s="968"/>
      <c r="BA39" s="452"/>
      <c r="BB39" s="451" t="s">
        <v>1303</v>
      </c>
      <c r="BC39" s="451">
        <v>3</v>
      </c>
      <c r="BD39" s="453"/>
      <c r="BE39" s="10"/>
      <c r="BF39" s="13"/>
      <c r="BG39" s="13"/>
      <c r="BH39" s="13"/>
      <c r="BI39" s="13"/>
      <c r="BJ39" s="13"/>
      <c r="BK39" s="13"/>
      <c r="BL39" s="13"/>
      <c r="BM39" s="13"/>
      <c r="BN39" s="13"/>
      <c r="BO39" s="13"/>
      <c r="BP39" s="13"/>
      <c r="BQ39" s="13"/>
      <c r="BR39" s="13"/>
      <c r="BS39" s="13"/>
    </row>
    <row r="40" spans="1:71" customFormat="1" ht="4.3499999999999996" customHeight="1" thickBot="1">
      <c r="A40" s="217"/>
      <c r="B40" s="437"/>
      <c r="C40" s="437"/>
      <c r="D40" s="438"/>
      <c r="E40" s="439"/>
      <c r="F40" s="439"/>
      <c r="G40" s="439"/>
      <c r="H40" s="439"/>
      <c r="I40" s="439"/>
      <c r="J40" s="439"/>
      <c r="K40" s="439"/>
      <c r="L40" s="439"/>
      <c r="M40" s="439"/>
      <c r="N40" s="436"/>
      <c r="O40" s="436"/>
      <c r="P40" s="436"/>
      <c r="Q40" s="436"/>
      <c r="R40" s="436"/>
      <c r="S40" s="436"/>
      <c r="T40" s="436"/>
      <c r="U40" s="436"/>
      <c r="V40" s="436"/>
      <c r="W40" s="436"/>
      <c r="X40" s="436"/>
      <c r="Y40" s="436"/>
      <c r="Z40" s="436"/>
      <c r="AA40" s="436"/>
      <c r="AB40" s="436"/>
      <c r="AC40" s="436"/>
      <c r="AD40" s="450"/>
      <c r="AE40" s="450"/>
      <c r="AF40" s="450"/>
      <c r="AG40" s="445"/>
      <c r="AH40" s="445"/>
      <c r="AI40" s="445"/>
      <c r="AJ40" s="445"/>
      <c r="AK40" s="445"/>
      <c r="AL40" s="445"/>
      <c r="AM40" s="445"/>
      <c r="AN40" s="445"/>
      <c r="AO40" s="445"/>
      <c r="AP40" s="445"/>
      <c r="AQ40" s="445"/>
      <c r="AR40" s="445"/>
      <c r="AS40" s="445"/>
      <c r="AT40" s="445"/>
      <c r="AU40" s="445"/>
      <c r="AV40" s="445"/>
      <c r="AW40" s="445"/>
      <c r="AX40" s="445"/>
      <c r="AY40" s="445"/>
      <c r="AZ40" s="445"/>
      <c r="BA40" s="442"/>
      <c r="BB40" s="442"/>
      <c r="BC40" s="442"/>
      <c r="BD40" s="443"/>
      <c r="BE40" s="10"/>
      <c r="BF40" s="13"/>
      <c r="BG40" s="13"/>
      <c r="BH40" s="13"/>
      <c r="BI40" s="13"/>
      <c r="BJ40" s="13"/>
      <c r="BK40" s="13"/>
      <c r="BL40" s="13"/>
      <c r="BM40" s="13"/>
      <c r="BN40" s="13"/>
      <c r="BO40" s="13"/>
      <c r="BP40" s="13"/>
      <c r="BQ40" s="13"/>
      <c r="BR40" s="13"/>
      <c r="BS40" s="13"/>
    </row>
    <row r="41" spans="1:71" ht="16.350000000000001" customHeight="1" thickBot="1">
      <c r="B41" s="954" t="s">
        <v>88</v>
      </c>
      <c r="C41" s="955"/>
      <c r="D41" s="955"/>
      <c r="E41" s="955"/>
      <c r="F41" s="955"/>
      <c r="G41" s="955"/>
      <c r="H41" s="955"/>
      <c r="I41" s="955"/>
      <c r="J41" s="955"/>
      <c r="K41" s="955"/>
      <c r="L41" s="955"/>
      <c r="M41" s="955"/>
      <c r="N41" s="955"/>
      <c r="O41" s="955"/>
      <c r="P41" s="955"/>
      <c r="Q41" s="955"/>
      <c r="R41" s="955"/>
      <c r="S41" s="955"/>
      <c r="T41" s="955"/>
      <c r="U41" s="955"/>
      <c r="V41" s="955"/>
      <c r="W41" s="955"/>
      <c r="X41" s="956"/>
      <c r="Y41" s="957">
        <f>VLOOKUP(B41,'Annex 4'!$D$23:$F$31,3,FALSE)</f>
        <v>3</v>
      </c>
      <c r="Z41" s="958"/>
      <c r="AA41" s="959"/>
      <c r="AB41" s="370"/>
      <c r="AC41" s="104"/>
      <c r="AD41" s="960">
        <f>VLOOKUP(AG41,'Annex 4'!$H$23:$J$31,3,FALSE)</f>
        <v>2</v>
      </c>
      <c r="AE41" s="961"/>
      <c r="AF41" s="962"/>
      <c r="AG41" s="972" t="s">
        <v>82</v>
      </c>
      <c r="AH41" s="973"/>
      <c r="AI41" s="973"/>
      <c r="AJ41" s="973"/>
      <c r="AK41" s="973"/>
      <c r="AL41" s="973"/>
      <c r="AM41" s="973"/>
      <c r="AN41" s="973"/>
      <c r="AO41" s="973"/>
      <c r="AP41" s="973"/>
      <c r="AQ41" s="973"/>
      <c r="AR41" s="973"/>
      <c r="AS41" s="973"/>
      <c r="AT41" s="973"/>
      <c r="AU41" s="973"/>
      <c r="AV41" s="973"/>
      <c r="AW41" s="973"/>
      <c r="AX41" s="973"/>
      <c r="AY41" s="973"/>
      <c r="AZ41" s="973"/>
      <c r="BA41" s="973"/>
      <c r="BB41" s="973"/>
      <c r="BC41" s="974"/>
      <c r="BD41" s="446"/>
      <c r="BE41" s="17"/>
      <c r="BF41" s="17"/>
      <c r="BG41" s="18"/>
      <c r="BH41" s="17"/>
      <c r="BI41" s="17"/>
      <c r="BJ41" s="17"/>
    </row>
    <row r="42" spans="1:71" ht="12" customHeight="1" thickBot="1">
      <c r="A42" s="227"/>
      <c r="B42" s="227"/>
      <c r="C42" s="227"/>
      <c r="D42" s="227"/>
      <c r="E42" s="220"/>
      <c r="F42" s="220"/>
      <c r="G42" s="220"/>
      <c r="H42" s="220"/>
      <c r="I42" s="220"/>
      <c r="J42" s="220"/>
      <c r="K42" s="220"/>
      <c r="L42" s="220"/>
      <c r="M42" s="220"/>
      <c r="N42" s="221"/>
      <c r="O42" s="104"/>
      <c r="P42" s="104"/>
      <c r="Q42" s="104"/>
      <c r="R42" s="104"/>
      <c r="S42" s="104"/>
      <c r="T42" s="104"/>
      <c r="U42" s="104"/>
      <c r="V42" s="104"/>
      <c r="W42" s="104"/>
      <c r="X42" s="104"/>
      <c r="Y42" s="104"/>
      <c r="Z42" s="104"/>
      <c r="AA42" s="104"/>
      <c r="AB42" s="104"/>
      <c r="AC42" s="104"/>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447"/>
      <c r="AZ42" s="448"/>
      <c r="BA42" s="448"/>
      <c r="BB42" s="448"/>
      <c r="BC42" s="448"/>
      <c r="BD42" s="449"/>
      <c r="BE42" s="17"/>
      <c r="BF42" s="17"/>
      <c r="BG42" s="18"/>
      <c r="BH42" s="17"/>
      <c r="BI42" s="17"/>
      <c r="BJ42" s="17"/>
    </row>
    <row r="43" spans="1:71" customFormat="1" ht="18" customHeight="1" thickBot="1">
      <c r="A43" s="193"/>
      <c r="B43" s="429">
        <v>6</v>
      </c>
      <c r="C43" s="430" t="s">
        <v>1303</v>
      </c>
      <c r="D43" s="431"/>
      <c r="E43" s="963" t="s">
        <v>1341</v>
      </c>
      <c r="F43" s="964"/>
      <c r="G43" s="964"/>
      <c r="H43" s="964"/>
      <c r="I43" s="964"/>
      <c r="J43" s="964"/>
      <c r="K43" s="964"/>
      <c r="L43" s="964"/>
      <c r="M43" s="964"/>
      <c r="N43" s="965"/>
      <c r="O43" s="965"/>
      <c r="P43" s="965"/>
      <c r="Q43" s="965"/>
      <c r="R43" s="965"/>
      <c r="S43" s="965"/>
      <c r="T43" s="965"/>
      <c r="U43" s="965"/>
      <c r="V43" s="965"/>
      <c r="W43" s="965"/>
      <c r="X43" s="965"/>
      <c r="Y43" s="965"/>
      <c r="Z43" s="965"/>
      <c r="AA43" s="965"/>
      <c r="AB43" s="965"/>
      <c r="AC43" s="965"/>
      <c r="AD43" s="966" t="s">
        <v>1305</v>
      </c>
      <c r="AE43" s="966"/>
      <c r="AF43" s="966"/>
      <c r="AG43" s="967"/>
      <c r="AH43" s="967"/>
      <c r="AI43" s="967"/>
      <c r="AJ43" s="967"/>
      <c r="AK43" s="967"/>
      <c r="AL43" s="967"/>
      <c r="AM43" s="967"/>
      <c r="AN43" s="967"/>
      <c r="AO43" s="967"/>
      <c r="AP43" s="967"/>
      <c r="AQ43" s="967"/>
      <c r="AR43" s="967"/>
      <c r="AS43" s="967"/>
      <c r="AT43" s="967"/>
      <c r="AU43" s="967"/>
      <c r="AV43" s="967"/>
      <c r="AW43" s="967"/>
      <c r="AX43" s="967"/>
      <c r="AY43" s="967"/>
      <c r="AZ43" s="968"/>
      <c r="BA43" s="452"/>
      <c r="BB43" s="451" t="s">
        <v>1303</v>
      </c>
      <c r="BC43" s="451">
        <v>3</v>
      </c>
      <c r="BD43" s="453"/>
      <c r="BE43" s="10"/>
      <c r="BF43" s="13"/>
      <c r="BG43" s="13"/>
      <c r="BH43" s="13"/>
      <c r="BI43" s="13"/>
      <c r="BJ43" s="13"/>
      <c r="BK43" s="13"/>
      <c r="BL43" s="13"/>
      <c r="BM43" s="13"/>
      <c r="BN43" s="13"/>
      <c r="BO43" s="13"/>
      <c r="BP43" s="13"/>
      <c r="BQ43" s="13"/>
      <c r="BR43" s="13"/>
      <c r="BS43" s="13"/>
    </row>
    <row r="44" spans="1:71" customFormat="1" ht="4.3499999999999996" customHeight="1" thickBot="1">
      <c r="A44" s="217"/>
      <c r="B44" s="437"/>
      <c r="C44" s="437"/>
      <c r="D44" s="438"/>
      <c r="E44" s="439"/>
      <c r="F44" s="439"/>
      <c r="G44" s="439"/>
      <c r="H44" s="439"/>
      <c r="I44" s="439"/>
      <c r="J44" s="439"/>
      <c r="K44" s="439"/>
      <c r="L44" s="439"/>
      <c r="M44" s="439"/>
      <c r="N44" s="436"/>
      <c r="O44" s="436"/>
      <c r="P44" s="436"/>
      <c r="Q44" s="436"/>
      <c r="R44" s="436"/>
      <c r="S44" s="436"/>
      <c r="T44" s="436"/>
      <c r="U44" s="436"/>
      <c r="V44" s="436"/>
      <c r="W44" s="436"/>
      <c r="X44" s="436"/>
      <c r="Y44" s="436"/>
      <c r="Z44" s="436"/>
      <c r="AA44" s="436"/>
      <c r="AB44" s="436"/>
      <c r="AC44" s="436"/>
      <c r="AD44" s="450"/>
      <c r="AE44" s="450"/>
      <c r="AF44" s="450"/>
      <c r="AG44" s="445"/>
      <c r="AH44" s="445"/>
      <c r="AI44" s="445"/>
      <c r="AJ44" s="445"/>
      <c r="AK44" s="445"/>
      <c r="AL44" s="445"/>
      <c r="AM44" s="445"/>
      <c r="AN44" s="445"/>
      <c r="AO44" s="445"/>
      <c r="AP44" s="445"/>
      <c r="AQ44" s="445"/>
      <c r="AR44" s="445"/>
      <c r="AS44" s="445"/>
      <c r="AT44" s="445"/>
      <c r="AU44" s="445"/>
      <c r="AV44" s="445"/>
      <c r="AW44" s="445"/>
      <c r="AX44" s="445"/>
      <c r="AY44" s="445"/>
      <c r="AZ44" s="445"/>
      <c r="BA44" s="442"/>
      <c r="BB44" s="442"/>
      <c r="BC44" s="442"/>
      <c r="BD44" s="443"/>
      <c r="BE44" s="10"/>
      <c r="BF44" s="13"/>
      <c r="BG44" s="13"/>
      <c r="BH44" s="13"/>
      <c r="BI44" s="13"/>
      <c r="BJ44" s="13"/>
      <c r="BK44" s="13"/>
      <c r="BL44" s="13"/>
      <c r="BM44" s="13"/>
      <c r="BN44" s="13"/>
      <c r="BO44" s="13"/>
      <c r="BP44" s="13"/>
      <c r="BQ44" s="13"/>
      <c r="BR44" s="13"/>
      <c r="BS44" s="13"/>
    </row>
    <row r="45" spans="1:71" ht="24" customHeight="1" thickBot="1">
      <c r="B45" s="975" t="s">
        <v>1493</v>
      </c>
      <c r="C45" s="976"/>
      <c r="D45" s="976"/>
      <c r="E45" s="976"/>
      <c r="F45" s="976"/>
      <c r="G45" s="976"/>
      <c r="H45" s="976"/>
      <c r="I45" s="976"/>
      <c r="J45" s="976"/>
      <c r="K45" s="976"/>
      <c r="L45" s="976"/>
      <c r="M45" s="976"/>
      <c r="N45" s="976"/>
      <c r="O45" s="976"/>
      <c r="P45" s="976"/>
      <c r="Q45" s="976"/>
      <c r="R45" s="976"/>
      <c r="S45" s="976"/>
      <c r="T45" s="976"/>
      <c r="U45" s="976"/>
      <c r="V45" s="976"/>
      <c r="W45" s="976"/>
      <c r="X45" s="976"/>
      <c r="Y45" s="957">
        <f>VLOOKUP(B45,'Annex 4'!$D$37:$F$43,3,FALSE)</f>
        <v>2</v>
      </c>
      <c r="Z45" s="958"/>
      <c r="AA45" s="959"/>
      <c r="AB45" s="370"/>
      <c r="AC45" s="104"/>
      <c r="AD45" s="960">
        <f>VLOOKUP(AG45,'Annex 4'!$H$37:$J$43,3,FALSE)</f>
        <v>1</v>
      </c>
      <c r="AE45" s="961"/>
      <c r="AF45" s="962"/>
      <c r="AG45" s="977" t="s">
        <v>1224</v>
      </c>
      <c r="AH45" s="978"/>
      <c r="AI45" s="978"/>
      <c r="AJ45" s="978"/>
      <c r="AK45" s="978"/>
      <c r="AL45" s="978"/>
      <c r="AM45" s="978"/>
      <c r="AN45" s="978"/>
      <c r="AO45" s="978"/>
      <c r="AP45" s="978"/>
      <c r="AQ45" s="978"/>
      <c r="AR45" s="978"/>
      <c r="AS45" s="978"/>
      <c r="AT45" s="978"/>
      <c r="AU45" s="978"/>
      <c r="AV45" s="978"/>
      <c r="AW45" s="978"/>
      <c r="AX45" s="978"/>
      <c r="AY45" s="978"/>
      <c r="AZ45" s="978"/>
      <c r="BA45" s="978"/>
      <c r="BB45" s="978"/>
      <c r="BC45" s="979"/>
      <c r="BD45" s="446"/>
      <c r="BE45" s="17"/>
      <c r="BF45" s="17"/>
      <c r="BG45" s="18"/>
      <c r="BH45" s="17"/>
      <c r="BI45" s="17"/>
      <c r="BJ45" s="17"/>
    </row>
    <row r="46" spans="1:71" ht="5.25" customHeight="1">
      <c r="A46" s="225"/>
      <c r="B46" s="225"/>
      <c r="C46" s="225"/>
      <c r="D46" s="225"/>
      <c r="E46" s="191"/>
      <c r="F46" s="191"/>
      <c r="G46" s="191"/>
      <c r="H46" s="191"/>
      <c r="I46" s="191"/>
      <c r="J46" s="191"/>
      <c r="K46" s="191"/>
      <c r="L46" s="191"/>
      <c r="M46" s="191"/>
      <c r="N46" s="158"/>
      <c r="O46" s="154"/>
      <c r="P46" s="154"/>
      <c r="Q46" s="154"/>
      <c r="R46" s="154"/>
      <c r="S46" s="154"/>
      <c r="T46" s="154"/>
      <c r="U46" s="154"/>
      <c r="V46" s="154"/>
      <c r="W46" s="154"/>
      <c r="X46" s="154"/>
      <c r="Y46" s="154"/>
      <c r="Z46" s="154"/>
      <c r="AA46" s="154"/>
      <c r="AB46" s="154"/>
      <c r="AC46" s="154"/>
      <c r="AD46" s="154"/>
      <c r="AE46" s="154"/>
      <c r="AF46" s="154"/>
      <c r="AG46" s="154"/>
      <c r="AH46" s="23"/>
      <c r="AI46" s="23"/>
      <c r="AJ46" s="23"/>
      <c r="AK46" s="23"/>
      <c r="AL46" s="23"/>
      <c r="AM46" s="23"/>
      <c r="AN46" s="23"/>
      <c r="AO46" s="23"/>
      <c r="AP46" s="23"/>
      <c r="AQ46" s="23"/>
      <c r="AR46" s="23"/>
      <c r="AS46" s="23"/>
      <c r="AT46" s="23"/>
      <c r="AU46" s="23"/>
      <c r="AV46" s="23"/>
      <c r="AW46" s="23"/>
      <c r="AX46" s="23"/>
      <c r="AY46" s="23"/>
      <c r="AZ46" s="23"/>
      <c r="BA46" s="23"/>
      <c r="BB46" s="23"/>
      <c r="BC46" s="23"/>
      <c r="BD46" s="226"/>
      <c r="BE46" s="17"/>
      <c r="BF46" s="17"/>
      <c r="BG46" s="18"/>
      <c r="BH46" s="17"/>
      <c r="BI46" s="17"/>
      <c r="BJ46" s="17"/>
    </row>
    <row r="47" spans="1:71" ht="25.35" customHeight="1">
      <c r="A47" s="227"/>
      <c r="B47" s="227"/>
      <c r="C47" s="227"/>
      <c r="D47" s="227"/>
      <c r="E47" s="220"/>
      <c r="F47" s="220"/>
      <c r="G47" s="220"/>
      <c r="H47" s="220"/>
      <c r="I47" s="220"/>
      <c r="J47" s="220"/>
      <c r="K47" s="220"/>
      <c r="L47" s="220"/>
      <c r="M47" s="220"/>
      <c r="N47" s="221"/>
      <c r="AY47" s="222"/>
      <c r="AZ47" s="223"/>
      <c r="BA47" s="223"/>
      <c r="BB47" s="223"/>
      <c r="BC47" s="223"/>
      <c r="BD47" s="228"/>
      <c r="BE47" s="17"/>
      <c r="BF47" s="17"/>
      <c r="BG47" s="18"/>
      <c r="BH47" s="17"/>
      <c r="BI47" s="17"/>
      <c r="BJ47" s="17"/>
    </row>
    <row r="50" spans="1:71" ht="24.95" customHeight="1">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row>
    <row r="59" spans="1:71" ht="16.5" hidden="1" customHeight="1">
      <c r="A59" s="20"/>
      <c r="B59" s="20"/>
      <c r="C59" s="20"/>
      <c r="D59" s="20"/>
      <c r="E59" s="21"/>
      <c r="F59" s="21"/>
      <c r="G59" s="21"/>
      <c r="H59" s="21"/>
      <c r="I59" s="21"/>
      <c r="J59" s="21"/>
      <c r="K59" s="21"/>
      <c r="L59" s="21"/>
      <c r="M59" s="21"/>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2" t="s">
        <v>30</v>
      </c>
      <c r="BM59" s="23"/>
      <c r="BN59" s="23"/>
      <c r="BO59" s="23"/>
      <c r="BP59" s="23"/>
      <c r="BQ59" s="23"/>
      <c r="BR59" s="23"/>
      <c r="BS59" s="23"/>
    </row>
    <row r="60" spans="1:71" customFormat="1" ht="15" hidden="1" customHeight="1">
      <c r="A60" s="24"/>
      <c r="B60" s="24"/>
      <c r="C60" s="24"/>
      <c r="D60" s="24"/>
      <c r="E60" s="25"/>
      <c r="F60" s="25"/>
      <c r="G60" s="25"/>
      <c r="H60" s="25"/>
      <c r="I60" s="25"/>
      <c r="J60" s="25"/>
      <c r="K60" s="25"/>
      <c r="L60" s="25"/>
      <c r="M60" s="25"/>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6" t="s">
        <v>119</v>
      </c>
      <c r="BM60" s="23"/>
      <c r="BN60" s="23"/>
      <c r="BO60" s="23"/>
      <c r="BP60" s="23"/>
      <c r="BQ60" s="23"/>
      <c r="BR60" s="23"/>
      <c r="BS60" s="23"/>
    </row>
    <row r="61" spans="1:71" customFormat="1" ht="15" hidden="1" customHeight="1">
      <c r="A61" s="24"/>
      <c r="B61" s="24"/>
      <c r="C61" s="24"/>
      <c r="D61" s="24"/>
      <c r="E61" s="25"/>
      <c r="F61" s="25"/>
      <c r="G61" s="25"/>
      <c r="H61" s="25"/>
      <c r="I61" s="25"/>
      <c r="J61" s="25"/>
      <c r="K61" s="25"/>
      <c r="L61" s="25"/>
      <c r="M61" s="25"/>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6"/>
      <c r="BM61" s="23"/>
      <c r="BN61" s="23"/>
      <c r="BO61" s="23"/>
      <c r="BP61" s="23"/>
      <c r="BQ61" s="23"/>
      <c r="BR61" s="23"/>
      <c r="BS61" s="23"/>
    </row>
    <row r="62" spans="1:71" customFormat="1" ht="15" hidden="1" customHeight="1">
      <c r="A62" s="24"/>
      <c r="B62" s="24"/>
      <c r="C62" s="24"/>
      <c r="D62" s="24"/>
      <c r="E62" s="25"/>
      <c r="F62" s="25"/>
      <c r="G62" s="25"/>
      <c r="H62" s="25"/>
      <c r="I62" s="25"/>
      <c r="J62" s="25"/>
      <c r="K62" s="25"/>
      <c r="L62" s="25"/>
      <c r="M62" s="25"/>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3"/>
      <c r="BM62" s="23"/>
      <c r="BN62" s="23"/>
      <c r="BO62" s="23"/>
      <c r="BP62" s="23"/>
      <c r="BQ62" s="23"/>
      <c r="BR62" s="23"/>
      <c r="BS62" s="23"/>
    </row>
    <row r="63" spans="1:71" customFormat="1" ht="18" hidden="1" customHeight="1">
      <c r="A63" s="28"/>
      <c r="B63" s="28"/>
      <c r="C63" s="28"/>
      <c r="D63" s="28"/>
      <c r="E63" s="29"/>
      <c r="F63" s="29"/>
      <c r="G63" s="29"/>
      <c r="H63" s="29"/>
      <c r="I63" s="29"/>
      <c r="J63" s="29"/>
      <c r="K63" s="29"/>
      <c r="L63" s="29"/>
      <c r="M63" s="29"/>
      <c r="N63" s="27"/>
      <c r="O63" s="27"/>
      <c r="P63" s="27"/>
      <c r="Q63" s="27"/>
      <c r="R63" s="27"/>
      <c r="S63" s="27"/>
      <c r="T63" s="27"/>
      <c r="U63" s="27"/>
      <c r="V63" s="27"/>
      <c r="W63" s="27"/>
      <c r="X63" s="27"/>
      <c r="Y63" s="27"/>
      <c r="Z63" s="27"/>
      <c r="AA63" s="27"/>
      <c r="AB63" s="27"/>
      <c r="AC63" s="30" t="s">
        <v>31</v>
      </c>
      <c r="AD63" s="30"/>
      <c r="AE63" s="30"/>
      <c r="AF63" s="30"/>
      <c r="AG63" s="30"/>
      <c r="AH63" s="30"/>
      <c r="AI63" s="30"/>
      <c r="AJ63" s="30"/>
      <c r="AK63" s="30"/>
      <c r="AL63" s="30"/>
      <c r="AM63" s="30"/>
      <c r="AN63" s="30"/>
      <c r="AO63" s="30"/>
      <c r="AP63" s="30"/>
      <c r="AQ63" s="30"/>
      <c r="AR63" s="30"/>
      <c r="AS63" s="30"/>
      <c r="AT63" s="30"/>
      <c r="AU63" s="30"/>
      <c r="AV63" s="30"/>
      <c r="AW63" s="30"/>
      <c r="AX63" s="30"/>
      <c r="AY63" s="17" t="s">
        <v>32</v>
      </c>
      <c r="AZ63" s="17"/>
      <c r="BA63" s="17"/>
      <c r="BB63" s="17"/>
      <c r="BC63" s="17"/>
      <c r="BD63" s="6"/>
      <c r="BE63" s="6"/>
      <c r="BF63" s="6"/>
      <c r="BG63" s="6"/>
      <c r="BH63" s="6"/>
      <c r="BI63" s="30" t="s">
        <v>118</v>
      </c>
      <c r="BJ63" s="6"/>
      <c r="BK63" s="6"/>
      <c r="BL63" s="6"/>
      <c r="BM63" s="6"/>
      <c r="BN63" s="6"/>
      <c r="BO63" s="6"/>
      <c r="BP63" s="6"/>
      <c r="BQ63" s="6"/>
      <c r="BR63" s="6"/>
      <c r="BS63" s="6"/>
    </row>
    <row r="64" spans="1:71" customFormat="1" ht="18" hidden="1" customHeight="1">
      <c r="A64" s="28"/>
      <c r="B64" s="28"/>
      <c r="C64" s="28"/>
      <c r="D64" s="28"/>
      <c r="E64" s="29"/>
      <c r="F64" s="29"/>
      <c r="G64" s="29"/>
      <c r="H64" s="29"/>
      <c r="I64" s="29"/>
      <c r="J64" s="29"/>
      <c r="K64" s="29"/>
      <c r="L64" s="29"/>
      <c r="M64" s="29"/>
      <c r="N64" s="27"/>
      <c r="O64" s="27"/>
      <c r="P64" s="27"/>
      <c r="Q64" s="27"/>
      <c r="R64" s="27"/>
      <c r="S64" s="27"/>
      <c r="T64" s="27"/>
      <c r="U64" s="27"/>
      <c r="V64" s="27"/>
      <c r="W64" s="27"/>
      <c r="X64" s="27"/>
      <c r="Y64" s="27"/>
      <c r="Z64" s="27"/>
      <c r="AA64" s="27"/>
      <c r="AB64" s="27"/>
      <c r="AC64" s="6"/>
      <c r="AD64" s="6"/>
      <c r="AE64" s="6"/>
      <c r="AF64" s="6"/>
      <c r="AG64" s="6"/>
      <c r="AH64" s="6"/>
      <c r="AI64" s="6"/>
      <c r="AJ64" s="6"/>
      <c r="AK64" s="6"/>
      <c r="AL64" s="6"/>
      <c r="AM64" s="6"/>
      <c r="AN64" s="6"/>
      <c r="AO64" s="6"/>
      <c r="AP64" s="6"/>
      <c r="AQ64" s="6"/>
      <c r="AR64" s="6"/>
      <c r="AS64" s="6"/>
      <c r="AT64" s="6"/>
      <c r="AU64" s="6"/>
      <c r="AV64" s="6"/>
      <c r="AW64" s="6"/>
      <c r="AX64" s="6"/>
      <c r="AY64" s="17" t="s">
        <v>33</v>
      </c>
      <c r="AZ64" s="17"/>
      <c r="BA64" s="17"/>
      <c r="BB64" s="17"/>
      <c r="BC64" s="17"/>
      <c r="BD64" s="6"/>
      <c r="BE64" s="6"/>
      <c r="BF64" s="6"/>
      <c r="BG64" s="6"/>
      <c r="BH64" s="6"/>
      <c r="BI64" s="6"/>
      <c r="BJ64" s="6"/>
      <c r="BK64" s="6"/>
      <c r="BL64" s="6"/>
      <c r="BM64" s="6"/>
      <c r="BN64" s="6"/>
      <c r="BO64" s="6"/>
      <c r="BP64" s="6"/>
      <c r="BQ64" s="6"/>
      <c r="BR64" s="6"/>
      <c r="BS64" s="6"/>
    </row>
    <row r="65" spans="1:76" ht="21" hidden="1" customHeight="1">
      <c r="A65" s="32"/>
      <c r="B65" s="32"/>
      <c r="C65" s="32"/>
      <c r="D65" s="32"/>
      <c r="E65" s="33"/>
      <c r="F65" s="33"/>
      <c r="G65" s="33"/>
      <c r="H65" s="33"/>
      <c r="I65" s="33"/>
      <c r="J65" s="33"/>
      <c r="K65" s="33"/>
      <c r="L65" s="33"/>
      <c r="M65" s="33"/>
      <c r="N65" s="31"/>
      <c r="O65" s="31"/>
      <c r="P65" s="31"/>
      <c r="Q65" s="31"/>
      <c r="R65" s="31"/>
      <c r="S65" s="31"/>
      <c r="T65" s="31"/>
      <c r="U65" s="31"/>
      <c r="V65" s="31"/>
      <c r="W65" s="31"/>
      <c r="X65" s="31"/>
      <c r="Y65" s="31"/>
      <c r="Z65" s="31"/>
      <c r="AA65" s="31"/>
      <c r="AB65" s="31"/>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5"/>
      <c r="BF65" s="35"/>
      <c r="BG65" s="35"/>
      <c r="BH65" s="35"/>
      <c r="BI65" s="34"/>
      <c r="BJ65" s="34"/>
      <c r="BK65" s="34"/>
      <c r="BL65" s="34"/>
      <c r="BM65" s="34"/>
      <c r="BN65" s="34"/>
      <c r="BO65" s="34"/>
      <c r="BP65" s="34"/>
      <c r="BQ65" s="34"/>
      <c r="BR65" s="34"/>
      <c r="BS65" s="34"/>
      <c r="BT65" s="33"/>
      <c r="BU65" s="33"/>
      <c r="BV65" s="33"/>
      <c r="BW65" s="33"/>
      <c r="BX65" s="33"/>
    </row>
    <row r="66" spans="1:76" ht="21" hidden="1" customHeight="1">
      <c r="A66" s="32"/>
      <c r="B66" s="32"/>
      <c r="C66" s="32"/>
      <c r="D66" s="32"/>
      <c r="E66" s="33"/>
      <c r="F66" s="33"/>
      <c r="G66" s="33"/>
      <c r="H66" s="33"/>
      <c r="I66" s="33"/>
      <c r="J66" s="33"/>
      <c r="K66" s="33"/>
      <c r="L66" s="33"/>
      <c r="M66" s="33"/>
      <c r="N66" s="31"/>
      <c r="O66" s="31"/>
      <c r="P66" s="31"/>
      <c r="Q66" s="31"/>
      <c r="R66" s="31"/>
      <c r="S66" s="31"/>
      <c r="T66" s="31"/>
      <c r="U66" s="31"/>
      <c r="V66" s="31"/>
      <c r="W66" s="31"/>
      <c r="X66" s="31"/>
      <c r="Y66" s="31"/>
      <c r="Z66" s="31"/>
      <c r="AA66" s="31"/>
      <c r="AB66" s="31"/>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5"/>
      <c r="BF66" s="35"/>
      <c r="BG66" s="35"/>
      <c r="BH66" s="35"/>
      <c r="BI66" s="34"/>
      <c r="BJ66" s="34"/>
      <c r="BK66" s="34"/>
      <c r="BL66" s="34"/>
      <c r="BM66" s="34"/>
      <c r="BN66" s="34"/>
      <c r="BO66" s="34"/>
      <c r="BP66" s="34"/>
      <c r="BQ66" s="34"/>
      <c r="BR66" s="34"/>
      <c r="BS66" s="34"/>
      <c r="BT66" s="33"/>
      <c r="BU66" s="33"/>
      <c r="BV66" s="33"/>
      <c r="BW66" s="33"/>
      <c r="BX66" s="33"/>
    </row>
    <row r="67" spans="1:76" ht="21" hidden="1" customHeight="1">
      <c r="A67" s="32"/>
      <c r="B67" s="32"/>
      <c r="C67" s="32"/>
      <c r="D67" s="32"/>
      <c r="E67" s="33"/>
      <c r="F67" s="33"/>
      <c r="G67" s="33"/>
      <c r="H67" s="33"/>
      <c r="I67" s="33"/>
      <c r="J67" s="33"/>
      <c r="K67" s="33"/>
      <c r="L67" s="33"/>
      <c r="M67" s="33"/>
      <c r="N67" s="31"/>
      <c r="O67" s="31"/>
      <c r="P67" s="31"/>
      <c r="Q67" s="31"/>
      <c r="R67" s="31"/>
      <c r="S67" s="31"/>
      <c r="T67" s="31"/>
      <c r="U67" s="31"/>
      <c r="V67" s="31"/>
      <c r="W67" s="31"/>
      <c r="X67" s="31"/>
      <c r="Y67" s="31"/>
      <c r="Z67" s="31"/>
      <c r="AA67" s="31"/>
      <c r="AB67" s="31"/>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5"/>
      <c r="BF67" s="35"/>
      <c r="BG67" s="35"/>
      <c r="BH67" s="35"/>
      <c r="BI67" s="34"/>
      <c r="BJ67" s="34"/>
      <c r="BK67" s="34"/>
      <c r="BL67" s="34"/>
      <c r="BM67" s="34"/>
      <c r="BN67" s="34"/>
      <c r="BO67" s="34"/>
      <c r="BP67" s="34"/>
      <c r="BQ67" s="34"/>
      <c r="BR67" s="34"/>
      <c r="BS67" s="34"/>
      <c r="BT67" s="33"/>
      <c r="BU67" s="33"/>
      <c r="BV67" s="33"/>
      <c r="BW67" s="33"/>
      <c r="BX67" s="33"/>
    </row>
    <row r="68" spans="1:76" ht="21" hidden="1" customHeight="1">
      <c r="A68" s="32"/>
      <c r="B68" s="32"/>
      <c r="C68" s="32"/>
      <c r="D68" s="32"/>
      <c r="E68" s="33"/>
      <c r="F68" s="33"/>
      <c r="G68" s="33"/>
      <c r="H68" s="33"/>
      <c r="I68" s="33"/>
      <c r="J68" s="33"/>
      <c r="K68" s="33"/>
      <c r="L68" s="33"/>
      <c r="M68" s="33"/>
      <c r="N68" s="31"/>
      <c r="O68" s="31"/>
      <c r="P68" s="31"/>
      <c r="Q68" s="31"/>
      <c r="R68" s="31"/>
      <c r="S68" s="31"/>
      <c r="T68" s="31"/>
      <c r="U68" s="31"/>
      <c r="V68" s="31"/>
      <c r="W68" s="31"/>
      <c r="X68" s="31"/>
      <c r="Y68" s="31"/>
      <c r="Z68" s="31"/>
      <c r="AA68" s="31"/>
      <c r="AB68" s="31"/>
      <c r="AC68" s="34"/>
      <c r="AD68" s="34"/>
      <c r="AE68" s="34"/>
      <c r="AF68" s="34"/>
      <c r="AG68" s="34"/>
      <c r="AH68" s="34"/>
      <c r="AI68" s="34"/>
      <c r="AJ68" s="34"/>
      <c r="AK68" s="34"/>
      <c r="AL68" s="34"/>
      <c r="AM68" s="34"/>
      <c r="AN68" s="34"/>
      <c r="AO68" s="34"/>
      <c r="AP68" s="34"/>
      <c r="AQ68" s="34"/>
      <c r="AR68" s="34"/>
      <c r="AS68" s="34"/>
      <c r="AT68" s="34"/>
      <c r="AU68" s="34"/>
      <c r="AV68" s="34"/>
      <c r="AW68" s="34"/>
      <c r="AX68" s="34"/>
      <c r="AY68" s="34"/>
      <c r="AZ68" s="34"/>
      <c r="BA68" s="34"/>
      <c r="BB68" s="34"/>
      <c r="BC68" s="34"/>
      <c r="BD68" s="34"/>
      <c r="BE68" s="35"/>
      <c r="BF68" s="35"/>
      <c r="BG68" s="35"/>
      <c r="BH68" s="35"/>
      <c r="BI68" s="34"/>
      <c r="BJ68" s="34"/>
      <c r="BK68" s="34"/>
      <c r="BL68" s="34"/>
      <c r="BM68" s="34"/>
      <c r="BN68" s="34"/>
      <c r="BO68" s="34"/>
      <c r="BP68" s="34"/>
      <c r="BQ68" s="34"/>
      <c r="BR68" s="34"/>
      <c r="BS68" s="34"/>
      <c r="BT68" s="33"/>
      <c r="BU68" s="33"/>
      <c r="BV68" s="33"/>
      <c r="BW68" s="33"/>
      <c r="BX68" s="33"/>
    </row>
    <row r="69" spans="1:76" ht="21" hidden="1" customHeight="1">
      <c r="A69" s="32"/>
      <c r="B69" s="32"/>
      <c r="C69" s="32"/>
      <c r="D69" s="32"/>
      <c r="E69" s="33"/>
      <c r="F69" s="33"/>
      <c r="G69" s="33"/>
      <c r="H69" s="33"/>
      <c r="I69" s="33"/>
      <c r="J69" s="33"/>
      <c r="K69" s="33"/>
      <c r="L69" s="33"/>
      <c r="M69" s="33"/>
      <c r="N69" s="31"/>
      <c r="O69" s="31"/>
      <c r="P69" s="31"/>
      <c r="Q69" s="31"/>
      <c r="R69" s="31"/>
      <c r="S69" s="31"/>
      <c r="T69" s="31"/>
      <c r="U69" s="31"/>
      <c r="V69" s="31"/>
      <c r="W69" s="31"/>
      <c r="X69" s="31"/>
      <c r="Y69" s="31"/>
      <c r="Z69" s="31"/>
      <c r="AA69" s="31"/>
      <c r="AB69" s="31"/>
      <c r="AC69" s="34"/>
      <c r="AD69" s="34"/>
      <c r="AE69" s="34"/>
      <c r="AF69" s="34"/>
      <c r="AG69" s="34"/>
      <c r="AH69" s="34"/>
      <c r="AI69" s="34"/>
      <c r="AJ69" s="34"/>
      <c r="AK69" s="34"/>
      <c r="AL69" s="34"/>
      <c r="AM69" s="34"/>
      <c r="AN69" s="34"/>
      <c r="AO69" s="34"/>
      <c r="AP69" s="34"/>
      <c r="AQ69" s="34"/>
      <c r="AR69" s="34"/>
      <c r="AS69" s="34"/>
      <c r="AT69" s="34"/>
      <c r="AU69" s="34"/>
      <c r="AV69" s="34"/>
      <c r="AW69" s="34"/>
      <c r="AX69" s="34"/>
      <c r="AY69" s="34"/>
      <c r="AZ69" s="34"/>
      <c r="BA69" s="34"/>
      <c r="BB69" s="34"/>
      <c r="BC69" s="34"/>
      <c r="BD69" s="34"/>
      <c r="BE69" s="35"/>
      <c r="BF69" s="35"/>
      <c r="BG69" s="35"/>
      <c r="BH69" s="35"/>
      <c r="BI69" s="34"/>
      <c r="BJ69" s="34"/>
      <c r="BK69" s="34"/>
      <c r="BL69" s="34"/>
      <c r="BM69" s="34"/>
      <c r="BN69" s="34"/>
      <c r="BO69" s="34"/>
      <c r="BP69" s="34"/>
      <c r="BQ69" s="34"/>
      <c r="BR69" s="34"/>
      <c r="BS69" s="34"/>
      <c r="BT69" s="33"/>
      <c r="BU69" s="33"/>
      <c r="BV69" s="33"/>
      <c r="BW69" s="33"/>
      <c r="BX69" s="33"/>
    </row>
  </sheetData>
  <dataConsolidate/>
  <mergeCells count="67">
    <mergeCell ref="F4:AZ4"/>
    <mergeCell ref="BA4:BD5"/>
    <mergeCell ref="F5:AZ5"/>
    <mergeCell ref="AD24:AZ24"/>
    <mergeCell ref="E24:AB24"/>
    <mergeCell ref="A21:AA21"/>
    <mergeCell ref="AD21:BD21"/>
    <mergeCell ref="A22:AA22"/>
    <mergeCell ref="A18:C18"/>
    <mergeCell ref="A19:C19"/>
    <mergeCell ref="A20:C20"/>
    <mergeCell ref="A10:C10"/>
    <mergeCell ref="A17:C17"/>
    <mergeCell ref="BB16:BD16"/>
    <mergeCell ref="BB17:BD17"/>
    <mergeCell ref="BB18:BD18"/>
    <mergeCell ref="BB19:BD19"/>
    <mergeCell ref="BB20:BD20"/>
    <mergeCell ref="BB11:BD11"/>
    <mergeCell ref="BB12:BD12"/>
    <mergeCell ref="BB13:BD13"/>
    <mergeCell ref="A1:BB1"/>
    <mergeCell ref="A2:BB2"/>
    <mergeCell ref="BB10:BD10"/>
    <mergeCell ref="A16:C16"/>
    <mergeCell ref="A11:C11"/>
    <mergeCell ref="A12:C12"/>
    <mergeCell ref="A13:C13"/>
    <mergeCell ref="A14:C14"/>
    <mergeCell ref="A15:C15"/>
    <mergeCell ref="BB14:BD14"/>
    <mergeCell ref="BB15:BD15"/>
    <mergeCell ref="A7:C8"/>
    <mergeCell ref="D7:BA7"/>
    <mergeCell ref="BB7:BD8"/>
    <mergeCell ref="D8:BA8"/>
    <mergeCell ref="A4:E5"/>
    <mergeCell ref="E39:AC39"/>
    <mergeCell ref="AD39:AZ39"/>
    <mergeCell ref="B41:X41"/>
    <mergeCell ref="AG41:BC41"/>
    <mergeCell ref="Y41:AA41"/>
    <mergeCell ref="AD41:AF41"/>
    <mergeCell ref="E43:AC43"/>
    <mergeCell ref="AD43:AZ43"/>
    <mergeCell ref="B45:X45"/>
    <mergeCell ref="AG45:BC45"/>
    <mergeCell ref="Y45:AA45"/>
    <mergeCell ref="AD45:AF45"/>
    <mergeCell ref="Y37:AA37"/>
    <mergeCell ref="AD37:AF37"/>
    <mergeCell ref="E35:AC35"/>
    <mergeCell ref="AD35:AZ35"/>
    <mergeCell ref="B37:X37"/>
    <mergeCell ref="AG37:BC37"/>
    <mergeCell ref="B28:X28"/>
    <mergeCell ref="Y28:AA28"/>
    <mergeCell ref="Y26:AA26"/>
    <mergeCell ref="Y33:AA33"/>
    <mergeCell ref="AD26:AF26"/>
    <mergeCell ref="AD33:AF33"/>
    <mergeCell ref="E31:AC31"/>
    <mergeCell ref="AD31:AZ31"/>
    <mergeCell ref="B33:X33"/>
    <mergeCell ref="AG33:BC33"/>
    <mergeCell ref="B26:X26"/>
    <mergeCell ref="AG26:BC26"/>
  </mergeCells>
  <dataValidations count="1">
    <dataValidation type="list" allowBlank="1" showInputMessage="1" showErrorMessage="1" promptTitle="ISIC Rev.4." sqref="B33">
      <formula1>Sector</formula1>
    </dataValidation>
  </dataValidations>
  <printOptions horizontalCentered="1" verticalCentered="1"/>
  <pageMargins left="0" right="0" top="0" bottom="0" header="0.31496062992126" footer="0.31496062992126"/>
  <pageSetup paperSize="9" scale="90" firstPageNumber="41" fitToHeight="0" orientation="landscape" r:id="rId1"/>
  <headerFooter>
    <oddHeader xml:space="preserve">&amp;R     </oddHeader>
  </headerFooter>
  <extLst>
    <ext xmlns:x14="http://schemas.microsoft.com/office/spreadsheetml/2009/9/main" uri="{CCE6A557-97BC-4b89-ADB6-D9C93CAAB3DF}">
      <x14:dataValidations xmlns:xm="http://schemas.microsoft.com/office/excel/2006/main" count="10">
        <x14:dataValidation type="list" allowBlank="1" showInputMessage="1" showErrorMessage="1" promptTitle="ISIC Rev.4.">
          <x14:formula1>
            <xm:f>'Annex 4'!$D$6:$D$18</xm:f>
          </x14:formula1>
          <xm:sqref>B37:X37</xm:sqref>
        </x14:dataValidation>
        <x14:dataValidation type="list" allowBlank="1" showInputMessage="1" showErrorMessage="1">
          <x14:formula1>
            <xm:f>'Annex 4'!$H$6:$H$18</xm:f>
          </x14:formula1>
          <xm:sqref>AG37:BC37</xm:sqref>
        </x14:dataValidation>
        <x14:dataValidation type="list" allowBlank="1" showInputMessage="1" showErrorMessage="1" promptTitle="ISIC Rev.4.">
          <x14:formula1>
            <xm:f>'Annex 4'!$D$23:$D$31</xm:f>
          </x14:formula1>
          <xm:sqref>B41:X41</xm:sqref>
        </x14:dataValidation>
        <x14:dataValidation type="list" allowBlank="1" showInputMessage="1" showErrorMessage="1">
          <x14:formula1>
            <xm:f>'Annex 4'!$H$23:$H$31</xm:f>
          </x14:formula1>
          <xm:sqref>AG41:BC41</xm:sqref>
        </x14:dataValidation>
        <x14:dataValidation type="list" allowBlank="1" showInputMessage="1" showErrorMessage="1" promptTitle="ISIC Rev.4.">
          <x14:formula1>
            <xm:f>'Annex 4'!$D$37:$D$43</xm:f>
          </x14:formula1>
          <xm:sqref>B45:X45</xm:sqref>
        </x14:dataValidation>
        <x14:dataValidation type="list" allowBlank="1" showInputMessage="1" showErrorMessage="1">
          <x14:formula1>
            <xm:f>'Annex 4'!$H$37:$H$43</xm:f>
          </x14:formula1>
          <xm:sqref>AG45:BC45</xm:sqref>
        </x14:dataValidation>
        <x14:dataValidation type="list" allowBlank="1" showInputMessage="1" showErrorMessage="1">
          <x14:formula1>
            <xm:f>'Annex 3'!$E$4:$E$20</xm:f>
          </x14:formula1>
          <xm:sqref>AG33:BC33</xm:sqref>
        </x14:dataValidation>
        <x14:dataValidation type="list" allowBlank="1" showInputMessage="1" showErrorMessage="1">
          <x14:formula1>
            <xm:f>'Annex 1'!$H$5:$H$34</xm:f>
          </x14:formula1>
          <xm:sqref>AG26</xm:sqref>
        </x14:dataValidation>
        <x14:dataValidation type="list" allowBlank="1" showInputMessage="1" showErrorMessage="1" promptTitle="ISIC Rev.4.">
          <x14:formula1>
            <xm:f>'Annex 1'!$G$38:$G$58</xm:f>
          </x14:formula1>
          <xm:sqref>B26:X26</xm:sqref>
        </x14:dataValidation>
        <x14:dataValidation type="list" allowBlank="1" showInputMessage="1" showErrorMessage="1">
          <x14:formula1>
            <xm:f>'Annex 1'!$Q$6:$Q$93</xm:f>
          </x14:formula1>
          <xm:sqref>B28:X28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00FF00"/>
  </sheetPr>
  <dimension ref="A1:BW97"/>
  <sheetViews>
    <sheetView showGridLines="0" view="pageBreakPreview" topLeftCell="A46" zoomScale="80" zoomScaleSheetLayoutView="80" workbookViewId="0">
      <selection sqref="A1:BN1"/>
    </sheetView>
  </sheetViews>
  <sheetFormatPr defaultColWidth="9.140625" defaultRowHeight="18"/>
  <cols>
    <col min="1" max="1" width="2.85546875" style="195" customWidth="1"/>
    <col min="2" max="2" width="5.5703125" style="195" bestFit="1" customWidth="1"/>
    <col min="3" max="4" width="2.85546875" style="195" customWidth="1"/>
    <col min="5" max="5" width="5" style="195" customWidth="1"/>
    <col min="6" max="12" width="2.85546875" style="195" customWidth="1"/>
    <col min="13" max="13" width="12.85546875" style="201" customWidth="1"/>
    <col min="14" max="18" width="2.85546875" style="201" customWidth="1"/>
    <col min="19" max="51" width="2.85546875" style="195" customWidth="1"/>
    <col min="52" max="53" width="2.140625" style="195" customWidth="1"/>
    <col min="54" max="54" width="9" style="195" customWidth="1"/>
    <col min="55" max="64" width="2.85546875" style="195" customWidth="1"/>
    <col min="65" max="65" width="3.42578125" style="195" customWidth="1"/>
    <col min="66" max="66" width="4.85546875" style="195" customWidth="1"/>
    <col min="67" max="68" width="9.140625" style="195"/>
    <col min="69" max="69" width="13.85546875" style="195" customWidth="1"/>
    <col min="70" max="70" width="17.42578125" style="195" customWidth="1"/>
    <col min="71" max="16384" width="9.140625" style="195"/>
  </cols>
  <sheetData>
    <row r="1" spans="1:73" s="311" customFormat="1" ht="18" customHeight="1">
      <c r="A1" s="1218" t="s">
        <v>1787</v>
      </c>
      <c r="B1" s="1218"/>
      <c r="C1" s="1218"/>
      <c r="D1" s="1218"/>
      <c r="E1" s="1218"/>
      <c r="F1" s="1218"/>
      <c r="G1" s="1218"/>
      <c r="H1" s="1218"/>
      <c r="I1" s="1218"/>
      <c r="J1" s="1218"/>
      <c r="K1" s="1218"/>
      <c r="L1" s="1218"/>
      <c r="M1" s="1218"/>
      <c r="N1" s="1218"/>
      <c r="O1" s="1218"/>
      <c r="P1" s="1218"/>
      <c r="Q1" s="1218"/>
      <c r="R1" s="1218"/>
      <c r="S1" s="1218"/>
      <c r="T1" s="1218"/>
      <c r="U1" s="1218"/>
      <c r="V1" s="1218"/>
      <c r="W1" s="1218"/>
      <c r="X1" s="1218"/>
      <c r="Y1" s="1218"/>
      <c r="Z1" s="1218"/>
      <c r="AA1" s="1218"/>
      <c r="AB1" s="1218"/>
      <c r="AC1" s="1218"/>
      <c r="AD1" s="1218"/>
      <c r="AE1" s="1218"/>
      <c r="AF1" s="1218"/>
      <c r="AG1" s="1218"/>
      <c r="AH1" s="1218"/>
      <c r="AI1" s="1218"/>
      <c r="AJ1" s="1218"/>
      <c r="AK1" s="1218"/>
      <c r="AL1" s="1218"/>
      <c r="AM1" s="1218"/>
      <c r="AN1" s="1218"/>
      <c r="AO1" s="1218"/>
      <c r="AP1" s="1218"/>
      <c r="AQ1" s="1218"/>
      <c r="AR1" s="1218"/>
      <c r="AS1" s="1218"/>
      <c r="AT1" s="1218"/>
      <c r="AU1" s="1218"/>
      <c r="AV1" s="1218"/>
      <c r="AW1" s="1218"/>
      <c r="AX1" s="1218"/>
      <c r="AY1" s="1218"/>
      <c r="AZ1" s="1218"/>
      <c r="BA1" s="1218"/>
      <c r="BB1" s="1218"/>
      <c r="BC1" s="1218"/>
      <c r="BD1" s="1218"/>
      <c r="BE1" s="1218"/>
      <c r="BF1" s="1218"/>
      <c r="BG1" s="1218"/>
      <c r="BH1" s="1218"/>
      <c r="BI1" s="1218"/>
      <c r="BJ1" s="1218"/>
      <c r="BK1" s="1218"/>
      <c r="BL1" s="998"/>
      <c r="BM1" s="998"/>
      <c r="BN1" s="998"/>
      <c r="BO1" s="206"/>
      <c r="BP1" s="206"/>
      <c r="BQ1" s="206"/>
      <c r="BR1" s="206"/>
    </row>
    <row r="2" spans="1:73" s="309" customFormat="1" ht="18" customHeight="1" thickBot="1">
      <c r="A2" s="1219" t="s">
        <v>1577</v>
      </c>
      <c r="B2" s="1219"/>
      <c r="C2" s="1219"/>
      <c r="D2" s="1219"/>
      <c r="E2" s="1219"/>
      <c r="F2" s="1219"/>
      <c r="G2" s="1219"/>
      <c r="H2" s="1219"/>
      <c r="I2" s="1219"/>
      <c r="J2" s="1219"/>
      <c r="K2" s="1219"/>
      <c r="L2" s="1219"/>
      <c r="M2" s="1219"/>
      <c r="N2" s="1219"/>
      <c r="O2" s="1219"/>
      <c r="P2" s="1219"/>
      <c r="Q2" s="1219"/>
      <c r="R2" s="1219"/>
      <c r="S2" s="1219"/>
      <c r="T2" s="1219"/>
      <c r="U2" s="1219"/>
      <c r="V2" s="1219"/>
      <c r="W2" s="1219"/>
      <c r="X2" s="1219"/>
      <c r="Y2" s="1219"/>
      <c r="Z2" s="1219"/>
      <c r="AA2" s="1219"/>
      <c r="AB2" s="1219"/>
      <c r="AC2" s="1219"/>
      <c r="AD2" s="1219"/>
      <c r="AE2" s="1219"/>
      <c r="AF2" s="1219"/>
      <c r="AG2" s="1219"/>
      <c r="AH2" s="1219"/>
      <c r="AI2" s="1219"/>
      <c r="AJ2" s="1219"/>
      <c r="AK2" s="1219"/>
      <c r="AL2" s="1219"/>
      <c r="AM2" s="1219"/>
      <c r="AN2" s="1219"/>
      <c r="AO2" s="1219"/>
      <c r="AP2" s="1219"/>
      <c r="AQ2" s="1219"/>
      <c r="AR2" s="1219"/>
      <c r="AS2" s="1219"/>
      <c r="AT2" s="1219"/>
      <c r="AU2" s="1219"/>
      <c r="AV2" s="1219"/>
      <c r="AW2" s="1219"/>
      <c r="AX2" s="1219"/>
      <c r="AY2" s="1219"/>
      <c r="AZ2" s="1219"/>
      <c r="BA2" s="1219"/>
      <c r="BB2" s="1219"/>
      <c r="BC2" s="1219"/>
      <c r="BD2" s="1219"/>
      <c r="BE2" s="1219"/>
      <c r="BF2" s="1219"/>
      <c r="BG2" s="1219"/>
      <c r="BH2" s="1219"/>
      <c r="BI2" s="1219"/>
      <c r="BJ2" s="1219"/>
      <c r="BK2" s="1219"/>
      <c r="BL2" s="1220"/>
      <c r="BM2" s="1220"/>
      <c r="BN2" s="1220"/>
      <c r="BO2" s="196"/>
      <c r="BP2" s="196"/>
      <c r="BQ2" s="196"/>
      <c r="BR2" s="196"/>
    </row>
    <row r="3" spans="1:73" s="194" customFormat="1" ht="18" hidden="1" customHeight="1" thickBot="1">
      <c r="A3" s="1115"/>
      <c r="B3" s="1115"/>
      <c r="C3" s="1115"/>
      <c r="D3" s="1115"/>
      <c r="E3" s="1115"/>
      <c r="F3" s="1115"/>
      <c r="G3" s="1115"/>
      <c r="H3" s="1115"/>
      <c r="I3" s="1115"/>
      <c r="J3" s="1115"/>
      <c r="K3" s="1115"/>
      <c r="L3" s="1115"/>
      <c r="M3" s="1116"/>
      <c r="N3" s="1116"/>
      <c r="O3" s="1116"/>
      <c r="P3" s="1116"/>
      <c r="Q3" s="1116"/>
      <c r="R3" s="1116"/>
      <c r="S3" s="1116"/>
      <c r="T3" s="1116"/>
      <c r="U3" s="1116"/>
      <c r="V3" s="1116"/>
      <c r="W3" s="1116"/>
      <c r="X3" s="1116"/>
      <c r="Y3" s="1116"/>
      <c r="Z3" s="1116"/>
      <c r="AA3" s="1116"/>
      <c r="AB3" s="1116"/>
      <c r="AC3" s="1116"/>
      <c r="AD3" s="1116"/>
      <c r="AE3" s="1116"/>
      <c r="AF3" s="1116"/>
      <c r="AG3" s="1116"/>
      <c r="AH3" s="1116"/>
      <c r="AI3" s="1116"/>
      <c r="AJ3" s="1116"/>
      <c r="AK3" s="1116"/>
      <c r="AL3" s="1116"/>
      <c r="AM3" s="1116"/>
      <c r="AN3" s="1116"/>
      <c r="AO3" s="1116"/>
      <c r="AP3" s="1116"/>
      <c r="AQ3" s="1116"/>
      <c r="AR3" s="1116"/>
      <c r="AS3" s="1116"/>
      <c r="AT3" s="1116"/>
      <c r="AU3" s="1116"/>
      <c r="AV3" s="1116"/>
      <c r="AW3" s="1116"/>
      <c r="AX3" s="1116"/>
      <c r="AY3" s="1116"/>
      <c r="AZ3" s="1116"/>
      <c r="BA3" s="1116"/>
      <c r="BB3" s="1116"/>
      <c r="BC3" s="1116"/>
      <c r="BD3" s="1116"/>
      <c r="BE3" s="1116"/>
      <c r="BF3" s="1116"/>
      <c r="BG3" s="1116"/>
      <c r="BH3" s="1116"/>
      <c r="BI3" s="1116"/>
      <c r="BJ3" s="1116"/>
      <c r="BK3" s="1116"/>
      <c r="BL3" s="281"/>
      <c r="BM3" s="281"/>
      <c r="BN3" s="281"/>
      <c r="BO3" s="196"/>
      <c r="BP3" s="196"/>
      <c r="BQ3" s="196"/>
      <c r="BR3" s="196"/>
    </row>
    <row r="4" spans="1:73" s="40" customFormat="1" ht="15" customHeight="1">
      <c r="A4" s="1003" t="s">
        <v>1300</v>
      </c>
      <c r="B4" s="1221"/>
      <c r="C4" s="1004"/>
      <c r="D4" s="1004"/>
      <c r="E4" s="1222"/>
      <c r="F4" s="1223" t="s">
        <v>1796</v>
      </c>
      <c r="G4" s="1019"/>
      <c r="H4" s="1019"/>
      <c r="I4" s="1019"/>
      <c r="J4" s="1019"/>
      <c r="K4" s="1019"/>
      <c r="L4" s="1019"/>
      <c r="M4" s="1019"/>
      <c r="N4" s="1019"/>
      <c r="O4" s="1019"/>
      <c r="P4" s="1019"/>
      <c r="Q4" s="1019"/>
      <c r="R4" s="1019"/>
      <c r="S4" s="1019"/>
      <c r="T4" s="1019"/>
      <c r="U4" s="1019"/>
      <c r="V4" s="1019"/>
      <c r="W4" s="1019"/>
      <c r="X4" s="1019"/>
      <c r="Y4" s="1019"/>
      <c r="Z4" s="1019"/>
      <c r="AA4" s="1019"/>
      <c r="AB4" s="1019"/>
      <c r="AC4" s="1019"/>
      <c r="AD4" s="1019"/>
      <c r="AE4" s="1019"/>
      <c r="AF4" s="1019"/>
      <c r="AG4" s="1019"/>
      <c r="AH4" s="1019"/>
      <c r="AI4" s="1019"/>
      <c r="AJ4" s="1019"/>
      <c r="AK4" s="1019"/>
      <c r="AL4" s="1019"/>
      <c r="AM4" s="1019"/>
      <c r="AN4" s="1019"/>
      <c r="AO4" s="1019"/>
      <c r="AP4" s="1019"/>
      <c r="AQ4" s="1019"/>
      <c r="AR4" s="1019"/>
      <c r="AS4" s="1019"/>
      <c r="AT4" s="1019"/>
      <c r="AU4" s="1019"/>
      <c r="AV4" s="1019"/>
      <c r="AW4" s="1019"/>
      <c r="AX4" s="1019"/>
      <c r="AY4" s="1019"/>
      <c r="AZ4" s="1019"/>
      <c r="BA4" s="1019"/>
      <c r="BB4" s="1019"/>
      <c r="BC4" s="1019"/>
      <c r="BD4" s="1019"/>
      <c r="BE4" s="1019"/>
      <c r="BF4" s="1019"/>
      <c r="BG4" s="1019"/>
      <c r="BH4" s="1019"/>
      <c r="BI4" s="1020"/>
      <c r="BJ4" s="1012" t="s">
        <v>1301</v>
      </c>
      <c r="BK4" s="1013"/>
      <c r="BL4" s="1013"/>
      <c r="BM4" s="1013"/>
      <c r="BN4" s="1014"/>
      <c r="BO4" s="87"/>
      <c r="BP4" s="87"/>
      <c r="BQ4" s="87"/>
      <c r="BS4" s="208"/>
    </row>
    <row r="5" spans="1:73" s="40" customFormat="1" ht="15" customHeight="1" thickBot="1">
      <c r="A5" s="994"/>
      <c r="B5" s="995"/>
      <c r="C5" s="995"/>
      <c r="D5" s="995"/>
      <c r="E5" s="996"/>
      <c r="F5" s="1018" t="s">
        <v>1492</v>
      </c>
      <c r="G5" s="1019"/>
      <c r="H5" s="1019"/>
      <c r="I5" s="1019"/>
      <c r="J5" s="1019"/>
      <c r="K5" s="1019"/>
      <c r="L5" s="1019"/>
      <c r="M5" s="1019"/>
      <c r="N5" s="1019"/>
      <c r="O5" s="1019"/>
      <c r="P5" s="1019"/>
      <c r="Q5" s="1019"/>
      <c r="R5" s="1019"/>
      <c r="S5" s="1019"/>
      <c r="T5" s="1019"/>
      <c r="U5" s="1019"/>
      <c r="V5" s="1019"/>
      <c r="W5" s="1019"/>
      <c r="X5" s="1019"/>
      <c r="Y5" s="1019"/>
      <c r="Z5" s="1019"/>
      <c r="AA5" s="1019"/>
      <c r="AB5" s="1019"/>
      <c r="AC5" s="1019"/>
      <c r="AD5" s="1019"/>
      <c r="AE5" s="1019"/>
      <c r="AF5" s="1019"/>
      <c r="AG5" s="1019"/>
      <c r="AH5" s="1019"/>
      <c r="AI5" s="1019"/>
      <c r="AJ5" s="1019"/>
      <c r="AK5" s="1019"/>
      <c r="AL5" s="1019"/>
      <c r="AM5" s="1019"/>
      <c r="AN5" s="1019"/>
      <c r="AO5" s="1019"/>
      <c r="AP5" s="1019"/>
      <c r="AQ5" s="1019"/>
      <c r="AR5" s="1019"/>
      <c r="AS5" s="1019"/>
      <c r="AT5" s="1019"/>
      <c r="AU5" s="1019"/>
      <c r="AV5" s="1019"/>
      <c r="AW5" s="1019"/>
      <c r="AX5" s="1019"/>
      <c r="AY5" s="1019"/>
      <c r="AZ5" s="1019"/>
      <c r="BA5" s="1019"/>
      <c r="BB5" s="1019"/>
      <c r="BC5" s="1019"/>
      <c r="BD5" s="1019"/>
      <c r="BE5" s="1019"/>
      <c r="BF5" s="1019"/>
      <c r="BG5" s="1019"/>
      <c r="BH5" s="1019"/>
      <c r="BI5" s="1020"/>
      <c r="BJ5" s="1015"/>
      <c r="BK5" s="1016"/>
      <c r="BL5" s="1016"/>
      <c r="BM5" s="1016"/>
      <c r="BN5" s="1017"/>
      <c r="BO5" s="87"/>
      <c r="BP5" s="87"/>
      <c r="BQ5" s="87"/>
      <c r="BS5" s="208"/>
    </row>
    <row r="6" spans="1:73" ht="4.3499999999999996" customHeight="1" thickBot="1">
      <c r="A6" s="302"/>
      <c r="B6" s="303"/>
      <c r="C6" s="304"/>
      <c r="D6" s="283"/>
      <c r="E6" s="205"/>
      <c r="F6" s="283"/>
      <c r="G6" s="283"/>
      <c r="H6" s="283"/>
      <c r="I6" s="205"/>
      <c r="J6" s="205"/>
      <c r="K6" s="205"/>
      <c r="L6" s="205"/>
      <c r="M6" s="205"/>
      <c r="N6" s="282"/>
      <c r="O6" s="282"/>
      <c r="P6" s="282"/>
      <c r="Q6" s="282"/>
      <c r="R6" s="282"/>
      <c r="S6" s="282"/>
      <c r="T6" s="282"/>
      <c r="U6" s="282"/>
      <c r="V6" s="282"/>
      <c r="W6" s="282"/>
      <c r="X6" s="282"/>
      <c r="Y6" s="282"/>
      <c r="Z6" s="282"/>
      <c r="AA6" s="282"/>
      <c r="AB6" s="282"/>
      <c r="AC6" s="282"/>
      <c r="AD6" s="282"/>
      <c r="AE6" s="282"/>
      <c r="AF6" s="282"/>
      <c r="AG6" s="282"/>
      <c r="AH6" s="282"/>
      <c r="AI6" s="282"/>
      <c r="AJ6" s="282"/>
      <c r="AK6" s="282"/>
      <c r="AL6" s="282"/>
      <c r="AM6" s="282"/>
      <c r="AN6" s="282"/>
      <c r="AO6" s="282"/>
      <c r="AP6" s="282"/>
      <c r="AQ6" s="282"/>
      <c r="AR6" s="282"/>
      <c r="AS6" s="282"/>
      <c r="AT6" s="282"/>
      <c r="AU6" s="282"/>
      <c r="AV6" s="282"/>
      <c r="AW6" s="282"/>
      <c r="AX6" s="282"/>
      <c r="AY6" s="282"/>
      <c r="AZ6" s="282"/>
      <c r="BA6" s="282"/>
      <c r="BB6" s="282"/>
      <c r="BC6" s="282"/>
      <c r="BD6" s="282"/>
      <c r="BE6" s="282"/>
      <c r="BF6" s="282"/>
      <c r="BG6" s="282"/>
      <c r="BH6" s="282"/>
      <c r="BI6" s="282"/>
      <c r="BJ6" s="204"/>
      <c r="BK6" s="283"/>
      <c r="BL6" s="303"/>
      <c r="BM6" s="304"/>
      <c r="BN6" s="305"/>
      <c r="BO6" s="196"/>
      <c r="BP6" s="196"/>
      <c r="BQ6" s="196"/>
      <c r="BR6" s="196"/>
    </row>
    <row r="7" spans="1:73" ht="15" customHeight="1">
      <c r="A7" s="1184" t="s">
        <v>1892</v>
      </c>
      <c r="B7" s="1185"/>
      <c r="C7" s="1185"/>
      <c r="D7" s="1186"/>
      <c r="E7" s="1190" t="s">
        <v>1498</v>
      </c>
      <c r="F7" s="1191"/>
      <c r="G7" s="1191"/>
      <c r="H7" s="1191"/>
      <c r="I7" s="1191"/>
      <c r="J7" s="1191"/>
      <c r="K7" s="1191"/>
      <c r="L7" s="1193" t="s">
        <v>1797</v>
      </c>
      <c r="M7" s="1194"/>
      <c r="N7" s="1194"/>
      <c r="O7" s="1194"/>
      <c r="P7" s="1194"/>
      <c r="Q7" s="1194"/>
      <c r="R7" s="1194"/>
      <c r="S7" s="1194"/>
      <c r="T7" s="1194"/>
      <c r="U7" s="1194"/>
      <c r="V7" s="1194"/>
      <c r="W7" s="1194"/>
      <c r="X7" s="1194"/>
      <c r="Y7" s="1194"/>
      <c r="Z7" s="1194"/>
      <c r="AA7" s="1194"/>
      <c r="AB7" s="1194"/>
      <c r="AC7" s="1194"/>
      <c r="AD7" s="1194"/>
      <c r="AE7" s="1194"/>
      <c r="AF7" s="1194"/>
      <c r="AG7" s="1194"/>
      <c r="AH7" s="1194"/>
      <c r="AI7" s="1194"/>
      <c r="AJ7" s="1194"/>
      <c r="AK7" s="1194"/>
      <c r="AL7" s="1194"/>
      <c r="AM7" s="1194"/>
      <c r="AN7" s="1194"/>
      <c r="AO7" s="1194"/>
      <c r="AP7" s="1194"/>
      <c r="AQ7" s="1194"/>
      <c r="AR7" s="1194"/>
      <c r="AS7" s="1194"/>
      <c r="AT7" s="1194"/>
      <c r="AU7" s="1194"/>
      <c r="AV7" s="1194"/>
      <c r="AW7" s="1194"/>
      <c r="AX7" s="1194"/>
      <c r="AY7" s="1194"/>
      <c r="AZ7" s="1194"/>
      <c r="BA7" s="1194"/>
      <c r="BB7" s="1194"/>
      <c r="BC7" s="1194"/>
      <c r="BD7" s="1195" t="s">
        <v>1851</v>
      </c>
      <c r="BE7" s="1191"/>
      <c r="BF7" s="1191"/>
      <c r="BG7" s="1191"/>
      <c r="BH7" s="1191"/>
      <c r="BI7" s="1191"/>
      <c r="BJ7" s="1196"/>
      <c r="BK7" s="1184" t="s">
        <v>1892</v>
      </c>
      <c r="BL7" s="1185"/>
      <c r="BM7" s="1185"/>
      <c r="BN7" s="1186"/>
      <c r="BO7" s="196"/>
      <c r="BP7" s="196"/>
      <c r="BQ7" s="196"/>
      <c r="BR7" s="196"/>
    </row>
    <row r="8" spans="1:73" ht="15" customHeight="1" thickBot="1">
      <c r="A8" s="1187"/>
      <c r="B8" s="1188"/>
      <c r="C8" s="1188"/>
      <c r="D8" s="1189"/>
      <c r="E8" s="1192"/>
      <c r="F8" s="1191"/>
      <c r="G8" s="1191"/>
      <c r="H8" s="1191"/>
      <c r="I8" s="1191"/>
      <c r="J8" s="1191"/>
      <c r="K8" s="1191"/>
      <c r="L8" s="1197" t="s">
        <v>1349</v>
      </c>
      <c r="M8" s="1198"/>
      <c r="N8" s="1198"/>
      <c r="O8" s="1198"/>
      <c r="P8" s="1198"/>
      <c r="Q8" s="1198"/>
      <c r="R8" s="1198"/>
      <c r="S8" s="1198"/>
      <c r="T8" s="1198"/>
      <c r="U8" s="1198"/>
      <c r="V8" s="1198"/>
      <c r="W8" s="1198"/>
      <c r="X8" s="1198"/>
      <c r="Y8" s="1198"/>
      <c r="Z8" s="1198"/>
      <c r="AA8" s="1198"/>
      <c r="AB8" s="1198"/>
      <c r="AC8" s="1198"/>
      <c r="AD8" s="1198"/>
      <c r="AE8" s="1198"/>
      <c r="AF8" s="1198"/>
      <c r="AG8" s="1198"/>
      <c r="AH8" s="1198"/>
      <c r="AI8" s="1198"/>
      <c r="AJ8" s="1198"/>
      <c r="AK8" s="1198"/>
      <c r="AL8" s="1198"/>
      <c r="AM8" s="1198"/>
      <c r="AN8" s="1198"/>
      <c r="AO8" s="1198"/>
      <c r="AP8" s="1198"/>
      <c r="AQ8" s="1198"/>
      <c r="AR8" s="1198"/>
      <c r="AS8" s="1198"/>
      <c r="AT8" s="1198"/>
      <c r="AU8" s="1198"/>
      <c r="AV8" s="1198"/>
      <c r="AW8" s="1198"/>
      <c r="AX8" s="1198"/>
      <c r="AY8" s="1198"/>
      <c r="AZ8" s="1198"/>
      <c r="BA8" s="1198"/>
      <c r="BB8" s="1198"/>
      <c r="BC8" s="1198"/>
      <c r="BD8" s="1191"/>
      <c r="BE8" s="1191"/>
      <c r="BF8" s="1191"/>
      <c r="BG8" s="1191"/>
      <c r="BH8" s="1191"/>
      <c r="BI8" s="1191"/>
      <c r="BJ8" s="1196"/>
      <c r="BK8" s="1187"/>
      <c r="BL8" s="1188"/>
      <c r="BM8" s="1188"/>
      <c r="BN8" s="1189"/>
      <c r="BO8" s="196"/>
      <c r="BP8" s="196"/>
      <c r="BQ8" s="196"/>
      <c r="BR8" s="196"/>
    </row>
    <row r="9" spans="1:73" ht="4.3499999999999996" customHeight="1" thickBot="1">
      <c r="A9" s="297"/>
      <c r="B9" s="298">
        <f>'B1'!AW16</f>
        <v>0</v>
      </c>
      <c r="C9" s="299"/>
      <c r="D9" s="300"/>
      <c r="E9" s="284"/>
      <c r="F9" s="285"/>
      <c r="G9" s="285"/>
      <c r="H9" s="285"/>
      <c r="I9" s="284"/>
      <c r="J9" s="284"/>
      <c r="K9" s="284"/>
      <c r="L9" s="284"/>
      <c r="M9" s="284"/>
      <c r="N9" s="286"/>
      <c r="O9" s="286"/>
      <c r="P9" s="286"/>
      <c r="Q9" s="286"/>
      <c r="R9" s="286"/>
      <c r="S9" s="286"/>
      <c r="T9" s="286"/>
      <c r="U9" s="286"/>
      <c r="V9" s="286"/>
      <c r="W9" s="286"/>
      <c r="X9" s="286"/>
      <c r="Y9" s="286"/>
      <c r="Z9" s="286"/>
      <c r="AA9" s="286"/>
      <c r="AB9" s="286"/>
      <c r="AC9" s="286"/>
      <c r="AD9" s="286"/>
      <c r="AE9" s="286"/>
      <c r="AF9" s="286"/>
      <c r="AG9" s="286"/>
      <c r="AH9" s="286"/>
      <c r="AI9" s="286"/>
      <c r="AJ9" s="286"/>
      <c r="AK9" s="286"/>
      <c r="AL9" s="286"/>
      <c r="AM9" s="286"/>
      <c r="AN9" s="286"/>
      <c r="AO9" s="286"/>
      <c r="AP9" s="286"/>
      <c r="AQ9" s="286"/>
      <c r="AR9" s="286"/>
      <c r="AS9" s="286"/>
      <c r="AT9" s="286"/>
      <c r="AU9" s="286"/>
      <c r="AV9" s="286"/>
      <c r="AW9" s="286"/>
      <c r="AX9" s="286"/>
      <c r="AY9" s="286"/>
      <c r="AZ9" s="286"/>
      <c r="BA9" s="286"/>
      <c r="BB9" s="286"/>
      <c r="BC9" s="286"/>
      <c r="BD9" s="286"/>
      <c r="BE9" s="286"/>
      <c r="BF9" s="286"/>
      <c r="BG9" s="286"/>
      <c r="BH9" s="286"/>
      <c r="BI9" s="286"/>
      <c r="BJ9" s="287"/>
      <c r="BK9" s="300"/>
      <c r="BL9" s="298"/>
      <c r="BM9" s="299"/>
      <c r="BN9" s="301"/>
      <c r="BO9" s="196"/>
      <c r="BP9" s="196"/>
      <c r="BQ9" s="196"/>
      <c r="BR9" s="196"/>
    </row>
    <row r="10" spans="1:73" s="196" customFormat="1" ht="20.45" customHeight="1">
      <c r="A10" s="1224" t="s">
        <v>55</v>
      </c>
      <c r="B10" s="1225"/>
      <c r="C10" s="1225"/>
      <c r="D10" s="1225"/>
      <c r="E10" s="1225"/>
      <c r="F10" s="1225"/>
      <c r="G10" s="1225"/>
      <c r="H10" s="1225"/>
      <c r="I10" s="1225"/>
      <c r="J10" s="1225"/>
      <c r="K10" s="1225"/>
      <c r="L10" s="1225"/>
      <c r="M10" s="1226"/>
      <c r="N10" s="1199" t="s">
        <v>1334</v>
      </c>
      <c r="O10" s="1231"/>
      <c r="P10" s="1231"/>
      <c r="Q10" s="1231"/>
      <c r="R10" s="1231"/>
      <c r="S10" s="1199" t="s">
        <v>1331</v>
      </c>
      <c r="T10" s="1231"/>
      <c r="U10" s="1231"/>
      <c r="V10" s="1231"/>
      <c r="W10" s="1231"/>
      <c r="X10" s="1233" t="s">
        <v>1344</v>
      </c>
      <c r="Y10" s="1234"/>
      <c r="Z10" s="1234"/>
      <c r="AA10" s="1234"/>
      <c r="AB10" s="1234"/>
      <c r="AC10" s="1234"/>
      <c r="AD10" s="1234"/>
      <c r="AE10" s="1234"/>
      <c r="AF10" s="1234"/>
      <c r="AG10" s="1234"/>
      <c r="AH10" s="1235" t="s">
        <v>1332</v>
      </c>
      <c r="AI10" s="1236"/>
      <c r="AJ10" s="1236"/>
      <c r="AK10" s="1236"/>
      <c r="AL10" s="1236"/>
      <c r="AM10" s="1236"/>
      <c r="AN10" s="1236"/>
      <c r="AO10" s="1236"/>
      <c r="AP10" s="1236"/>
      <c r="AQ10" s="1236"/>
      <c r="AR10" s="1236"/>
      <c r="AS10" s="1236"/>
      <c r="AT10" s="1236"/>
      <c r="AU10" s="1236"/>
      <c r="AV10" s="1237"/>
      <c r="AW10" s="1235" t="s">
        <v>1333</v>
      </c>
      <c r="AX10" s="1236"/>
      <c r="AY10" s="1236"/>
      <c r="AZ10" s="1236"/>
      <c r="BA10" s="1237"/>
      <c r="BB10" s="1199" t="s">
        <v>56</v>
      </c>
      <c r="BC10" s="1199"/>
      <c r="BD10" s="1199"/>
      <c r="BE10" s="1199"/>
      <c r="BF10" s="1199"/>
      <c r="BG10" s="1199"/>
      <c r="BH10" s="1199"/>
      <c r="BI10" s="1199"/>
      <c r="BJ10" s="1199"/>
      <c r="BK10" s="1199"/>
      <c r="BL10" s="1200"/>
      <c r="BM10" s="1200"/>
      <c r="BN10" s="1201"/>
    </row>
    <row r="11" spans="1:73" s="196" customFormat="1" ht="15" customHeight="1">
      <c r="A11" s="1227"/>
      <c r="B11" s="1210"/>
      <c r="C11" s="1210"/>
      <c r="D11" s="1210"/>
      <c r="E11" s="1210"/>
      <c r="F11" s="1210"/>
      <c r="G11" s="1210"/>
      <c r="H11" s="1210"/>
      <c r="I11" s="1210"/>
      <c r="J11" s="1210"/>
      <c r="K11" s="1210"/>
      <c r="L11" s="1210"/>
      <c r="M11" s="1228"/>
      <c r="N11" s="1232"/>
      <c r="O11" s="1211"/>
      <c r="P11" s="1211"/>
      <c r="Q11" s="1211"/>
      <c r="R11" s="1211"/>
      <c r="S11" s="1232"/>
      <c r="T11" s="1211"/>
      <c r="U11" s="1211"/>
      <c r="V11" s="1211"/>
      <c r="W11" s="1211"/>
      <c r="X11" s="1208" t="s">
        <v>1744</v>
      </c>
      <c r="Y11" s="1209"/>
      <c r="Z11" s="1209"/>
      <c r="AA11" s="1209"/>
      <c r="AB11" s="1209"/>
      <c r="AC11" s="1209"/>
      <c r="AD11" s="1209"/>
      <c r="AE11" s="1209"/>
      <c r="AF11" s="1209"/>
      <c r="AG11" s="1209"/>
      <c r="AH11" s="1241" t="s">
        <v>1745</v>
      </c>
      <c r="AI11" s="1242"/>
      <c r="AJ11" s="1242"/>
      <c r="AK11" s="1242"/>
      <c r="AL11" s="1242"/>
      <c r="AM11" s="1242"/>
      <c r="AN11" s="1242"/>
      <c r="AO11" s="1242"/>
      <c r="AP11" s="1242"/>
      <c r="AQ11" s="1242"/>
      <c r="AR11" s="1242"/>
      <c r="AS11" s="1242"/>
      <c r="AT11" s="1242"/>
      <c r="AU11" s="1242"/>
      <c r="AV11" s="1243"/>
      <c r="AW11" s="1238"/>
      <c r="AX11" s="1239"/>
      <c r="AY11" s="1239"/>
      <c r="AZ11" s="1239"/>
      <c r="BA11" s="1240"/>
      <c r="BB11" s="1202"/>
      <c r="BC11" s="1202"/>
      <c r="BD11" s="1202"/>
      <c r="BE11" s="1202"/>
      <c r="BF11" s="1202"/>
      <c r="BG11" s="1202"/>
      <c r="BH11" s="1202"/>
      <c r="BI11" s="1202"/>
      <c r="BJ11" s="1202"/>
      <c r="BK11" s="1202"/>
      <c r="BL11" s="1203"/>
      <c r="BM11" s="1203"/>
      <c r="BN11" s="1204"/>
    </row>
    <row r="12" spans="1:73" s="196" customFormat="1" ht="21.6" customHeight="1" thickBot="1">
      <c r="A12" s="1229"/>
      <c r="B12" s="1228"/>
      <c r="C12" s="1228"/>
      <c r="D12" s="1228"/>
      <c r="E12" s="1228"/>
      <c r="F12" s="1228"/>
      <c r="G12" s="1228"/>
      <c r="H12" s="1228"/>
      <c r="I12" s="1228"/>
      <c r="J12" s="1228"/>
      <c r="K12" s="1228"/>
      <c r="L12" s="1228"/>
      <c r="M12" s="1228"/>
      <c r="N12" s="1210" t="s">
        <v>1768</v>
      </c>
      <c r="O12" s="1211"/>
      <c r="P12" s="1211"/>
      <c r="Q12" s="1211"/>
      <c r="R12" s="1211"/>
      <c r="S12" s="1210" t="s">
        <v>1481</v>
      </c>
      <c r="T12" s="1211"/>
      <c r="U12" s="1211"/>
      <c r="V12" s="1211"/>
      <c r="W12" s="1211"/>
      <c r="X12" s="1214" t="s">
        <v>1329</v>
      </c>
      <c r="Y12" s="1215"/>
      <c r="Z12" s="1215"/>
      <c r="AA12" s="1215"/>
      <c r="AB12" s="1215"/>
      <c r="AC12" s="1214" t="s">
        <v>1330</v>
      </c>
      <c r="AD12" s="1215"/>
      <c r="AE12" s="1215"/>
      <c r="AF12" s="1215"/>
      <c r="AG12" s="1215"/>
      <c r="AH12" s="1244" t="s">
        <v>1617</v>
      </c>
      <c r="AI12" s="1245"/>
      <c r="AJ12" s="1245"/>
      <c r="AK12" s="1245"/>
      <c r="AL12" s="1246"/>
      <c r="AM12" s="1244" t="s">
        <v>1619</v>
      </c>
      <c r="AN12" s="1245"/>
      <c r="AO12" s="1245"/>
      <c r="AP12" s="1245"/>
      <c r="AQ12" s="1246"/>
      <c r="AR12" s="1244" t="s">
        <v>1621</v>
      </c>
      <c r="AS12" s="1245"/>
      <c r="AT12" s="1245"/>
      <c r="AU12" s="1245"/>
      <c r="AV12" s="1246"/>
      <c r="AW12" s="1247" t="s">
        <v>1353</v>
      </c>
      <c r="AX12" s="1248"/>
      <c r="AY12" s="1248"/>
      <c r="AZ12" s="1248"/>
      <c r="BA12" s="1249"/>
      <c r="BB12" s="1202"/>
      <c r="BC12" s="1202"/>
      <c r="BD12" s="1202"/>
      <c r="BE12" s="1202"/>
      <c r="BF12" s="1202"/>
      <c r="BG12" s="1202"/>
      <c r="BH12" s="1202"/>
      <c r="BI12" s="1202"/>
      <c r="BJ12" s="1202"/>
      <c r="BK12" s="1202"/>
      <c r="BL12" s="1203"/>
      <c r="BM12" s="1203"/>
      <c r="BN12" s="1204"/>
    </row>
    <row r="13" spans="1:73" s="196" customFormat="1" ht="30" customHeight="1" thickBot="1">
      <c r="A13" s="1230"/>
      <c r="B13" s="1212"/>
      <c r="C13" s="1212"/>
      <c r="D13" s="1212"/>
      <c r="E13" s="1212"/>
      <c r="F13" s="1212"/>
      <c r="G13" s="1212"/>
      <c r="H13" s="1212"/>
      <c r="I13" s="1212"/>
      <c r="J13" s="1212"/>
      <c r="K13" s="1212"/>
      <c r="L13" s="1212"/>
      <c r="M13" s="1212"/>
      <c r="N13" s="1212"/>
      <c r="O13" s="1213"/>
      <c r="P13" s="1213"/>
      <c r="Q13" s="1213"/>
      <c r="R13" s="1213"/>
      <c r="S13" s="1212"/>
      <c r="T13" s="1213"/>
      <c r="U13" s="1213"/>
      <c r="V13" s="1213"/>
      <c r="W13" s="1213"/>
      <c r="X13" s="1216" t="s">
        <v>1496</v>
      </c>
      <c r="Y13" s="1217"/>
      <c r="Z13" s="1217"/>
      <c r="AA13" s="1217"/>
      <c r="AB13" s="1217"/>
      <c r="AC13" s="1216" t="s">
        <v>1497</v>
      </c>
      <c r="AD13" s="1217"/>
      <c r="AE13" s="1217"/>
      <c r="AF13" s="1217"/>
      <c r="AG13" s="1217"/>
      <c r="AH13" s="1244" t="s">
        <v>1616</v>
      </c>
      <c r="AI13" s="1245"/>
      <c r="AJ13" s="1245"/>
      <c r="AK13" s="1245"/>
      <c r="AL13" s="1246"/>
      <c r="AM13" s="1244" t="s">
        <v>1618</v>
      </c>
      <c r="AN13" s="1245"/>
      <c r="AO13" s="1245"/>
      <c r="AP13" s="1245"/>
      <c r="AQ13" s="1246"/>
      <c r="AR13" s="1244" t="s">
        <v>1620</v>
      </c>
      <c r="AS13" s="1245"/>
      <c r="AT13" s="1245"/>
      <c r="AU13" s="1245"/>
      <c r="AV13" s="1246"/>
      <c r="AW13" s="1250" t="s">
        <v>1759</v>
      </c>
      <c r="AX13" s="1251"/>
      <c r="AY13" s="1251"/>
      <c r="AZ13" s="1251"/>
      <c r="BA13" s="1252"/>
      <c r="BB13" s="1205"/>
      <c r="BC13" s="1205"/>
      <c r="BD13" s="1205"/>
      <c r="BE13" s="1205"/>
      <c r="BF13" s="1205"/>
      <c r="BG13" s="1205"/>
      <c r="BH13" s="1205"/>
      <c r="BI13" s="1205"/>
      <c r="BJ13" s="1205"/>
      <c r="BK13" s="1205"/>
      <c r="BL13" s="1206"/>
      <c r="BM13" s="1206"/>
      <c r="BN13" s="1207"/>
    </row>
    <row r="14" spans="1:73" s="196" customFormat="1" ht="12.75">
      <c r="A14" s="682"/>
      <c r="B14" s="683"/>
      <c r="C14" s="683"/>
      <c r="D14" s="683"/>
      <c r="E14" s="683"/>
      <c r="F14" s="683"/>
      <c r="G14" s="683"/>
      <c r="H14" s="683"/>
      <c r="I14" s="683"/>
      <c r="J14" s="683"/>
      <c r="K14" s="683"/>
      <c r="L14" s="683"/>
      <c r="M14" s="683"/>
      <c r="N14" s="1074">
        <v>1</v>
      </c>
      <c r="O14" s="1074"/>
      <c r="P14" s="1074"/>
      <c r="Q14" s="1074"/>
      <c r="R14" s="1074"/>
      <c r="S14" s="1074">
        <v>2</v>
      </c>
      <c r="T14" s="1074"/>
      <c r="U14" s="1074"/>
      <c r="V14" s="1074"/>
      <c r="W14" s="1074"/>
      <c r="X14" s="1074">
        <v>3</v>
      </c>
      <c r="Y14" s="1074"/>
      <c r="Z14" s="1074"/>
      <c r="AA14" s="1074"/>
      <c r="AB14" s="1074"/>
      <c r="AC14" s="1074">
        <v>4</v>
      </c>
      <c r="AD14" s="1074"/>
      <c r="AE14" s="1074"/>
      <c r="AF14" s="1074"/>
      <c r="AG14" s="1074"/>
      <c r="AH14" s="1074">
        <v>5</v>
      </c>
      <c r="AI14" s="1074"/>
      <c r="AJ14" s="1074"/>
      <c r="AK14" s="1074"/>
      <c r="AL14" s="1074"/>
      <c r="AM14" s="1074">
        <v>6</v>
      </c>
      <c r="AN14" s="1074"/>
      <c r="AO14" s="1074"/>
      <c r="AP14" s="1074"/>
      <c r="AQ14" s="1074"/>
      <c r="AR14" s="1074">
        <v>7</v>
      </c>
      <c r="AS14" s="1074"/>
      <c r="AT14" s="1074"/>
      <c r="AU14" s="1074"/>
      <c r="AV14" s="1074"/>
      <c r="AW14" s="1074">
        <v>8</v>
      </c>
      <c r="AX14" s="1074"/>
      <c r="AY14" s="1074"/>
      <c r="AZ14" s="1074"/>
      <c r="BA14" s="1074"/>
      <c r="BB14" s="1075">
        <v>9</v>
      </c>
      <c r="BC14" s="1075"/>
      <c r="BD14" s="1075"/>
      <c r="BE14" s="1075"/>
      <c r="BF14" s="1075"/>
      <c r="BG14" s="1075"/>
      <c r="BH14" s="1075"/>
      <c r="BI14" s="1075"/>
      <c r="BJ14" s="1075"/>
      <c r="BK14" s="1075"/>
      <c r="BL14" s="1075"/>
      <c r="BM14" s="1075"/>
      <c r="BN14" s="1076"/>
    </row>
    <row r="15" spans="1:73" s="307" customFormat="1" ht="22.35" customHeight="1">
      <c r="A15" s="555" t="s">
        <v>1568</v>
      </c>
      <c r="B15" s="313"/>
      <c r="C15" s="313"/>
      <c r="D15" s="313"/>
      <c r="E15" s="313"/>
      <c r="F15" s="313"/>
      <c r="G15" s="313"/>
      <c r="H15" s="313"/>
      <c r="I15" s="313"/>
      <c r="J15" s="313"/>
      <c r="K15" s="313"/>
      <c r="L15" s="313"/>
      <c r="M15" s="314"/>
      <c r="N15" s="314"/>
      <c r="O15" s="314"/>
      <c r="P15" s="314"/>
      <c r="Q15" s="314"/>
      <c r="R15" s="314"/>
      <c r="S15" s="314"/>
      <c r="T15" s="314"/>
      <c r="U15" s="314"/>
      <c r="V15" s="314"/>
      <c r="W15" s="314"/>
      <c r="X15" s="314"/>
      <c r="Y15" s="314"/>
      <c r="Z15" s="314"/>
      <c r="AA15" s="314"/>
      <c r="AB15" s="314"/>
      <c r="AC15" s="315"/>
      <c r="AD15" s="315"/>
      <c r="AE15" s="315"/>
      <c r="AF15" s="315"/>
      <c r="AG15" s="315"/>
      <c r="AH15" s="315"/>
      <c r="AI15" s="315"/>
      <c r="AJ15" s="314"/>
      <c r="AK15" s="314"/>
      <c r="AL15" s="314"/>
      <c r="AM15" s="314"/>
      <c r="AN15" s="314"/>
      <c r="AO15" s="314"/>
      <c r="AP15" s="314"/>
      <c r="AQ15" s="314"/>
      <c r="AR15" s="314"/>
      <c r="AS15" s="314"/>
      <c r="AT15" s="314"/>
      <c r="AU15" s="314"/>
      <c r="AV15" s="314"/>
      <c r="AW15" s="314"/>
      <c r="AX15" s="314"/>
      <c r="AY15" s="315"/>
      <c r="AZ15" s="315"/>
      <c r="BA15" s="315"/>
      <c r="BB15" s="315"/>
      <c r="BC15" s="314"/>
      <c r="BD15" s="314"/>
      <c r="BE15" s="314"/>
      <c r="BF15" s="314"/>
      <c r="BG15" s="314"/>
      <c r="BH15" s="314"/>
      <c r="BI15" s="315"/>
      <c r="BJ15" s="315"/>
      <c r="BK15" s="315"/>
      <c r="BL15" s="315"/>
      <c r="BM15" s="314"/>
      <c r="BN15" s="317" t="s">
        <v>1795</v>
      </c>
      <c r="BO15" s="289"/>
      <c r="BP15" s="306"/>
      <c r="BQ15" s="306"/>
      <c r="BR15" s="306"/>
    </row>
    <row r="16" spans="1:73" s="197" customFormat="1" ht="16.350000000000001" customHeight="1">
      <c r="A16" s="1163">
        <v>1</v>
      </c>
      <c r="B16" s="1164"/>
      <c r="C16" s="318" t="s">
        <v>1319</v>
      </c>
      <c r="D16" s="318"/>
      <c r="E16" s="318"/>
      <c r="F16" s="318"/>
      <c r="G16" s="318"/>
      <c r="H16" s="318"/>
      <c r="I16" s="318"/>
      <c r="J16" s="318"/>
      <c r="K16" s="318"/>
      <c r="L16" s="318"/>
      <c r="M16" s="319"/>
      <c r="N16" s="1175"/>
      <c r="O16" s="1176"/>
      <c r="P16" s="1176"/>
      <c r="Q16" s="1176"/>
      <c r="R16" s="1177"/>
      <c r="S16" s="1175"/>
      <c r="T16" s="1176"/>
      <c r="U16" s="1176"/>
      <c r="V16" s="1176"/>
      <c r="W16" s="1177"/>
      <c r="X16" s="1178"/>
      <c r="Y16" s="1176"/>
      <c r="Z16" s="1176"/>
      <c r="AA16" s="1176"/>
      <c r="AB16" s="1176"/>
      <c r="AC16" s="1175"/>
      <c r="AD16" s="1176"/>
      <c r="AE16" s="1176"/>
      <c r="AF16" s="1176"/>
      <c r="AG16" s="1177"/>
      <c r="AH16" s="1104"/>
      <c r="AI16" s="1105"/>
      <c r="AJ16" s="1105"/>
      <c r="AK16" s="1105"/>
      <c r="AL16" s="1106"/>
      <c r="AM16" s="1104"/>
      <c r="AN16" s="1105"/>
      <c r="AO16" s="1105"/>
      <c r="AP16" s="1105"/>
      <c r="AQ16" s="1106"/>
      <c r="AR16" s="1104"/>
      <c r="AS16" s="1105"/>
      <c r="AT16" s="1105"/>
      <c r="AU16" s="1105"/>
      <c r="AV16" s="1106"/>
      <c r="AW16" s="1175"/>
      <c r="AX16" s="1178"/>
      <c r="AY16" s="1178"/>
      <c r="AZ16" s="1178"/>
      <c r="BA16" s="1179"/>
      <c r="BB16" s="320"/>
      <c r="BC16" s="321"/>
      <c r="BD16" s="321"/>
      <c r="BE16" s="321"/>
      <c r="BF16" s="321"/>
      <c r="BG16" s="321"/>
      <c r="BH16" s="321"/>
      <c r="BI16" s="321"/>
      <c r="BJ16" s="321"/>
      <c r="BK16" s="321"/>
      <c r="BL16" s="321" t="s">
        <v>1312</v>
      </c>
      <c r="BM16" s="1165">
        <f>$A16</f>
        <v>1</v>
      </c>
      <c r="BN16" s="1166"/>
      <c r="BO16" s="289"/>
      <c r="BP16" s="289"/>
      <c r="BQ16" s="306"/>
      <c r="BR16" s="289"/>
      <c r="BS16" s="289"/>
      <c r="BT16" s="153"/>
      <c r="BU16" s="290"/>
    </row>
    <row r="17" spans="1:74" s="197" customFormat="1" ht="16.350000000000001" customHeight="1">
      <c r="A17" s="1180">
        <v>2</v>
      </c>
      <c r="B17" s="1168"/>
      <c r="C17" s="1107" t="s">
        <v>1742</v>
      </c>
      <c r="D17" s="1107"/>
      <c r="E17" s="1107"/>
      <c r="F17" s="1107"/>
      <c r="G17" s="1107"/>
      <c r="H17" s="1107"/>
      <c r="I17" s="1107"/>
      <c r="J17" s="1107"/>
      <c r="K17" s="1107"/>
      <c r="L17" s="1107"/>
      <c r="M17" s="1108"/>
      <c r="N17" s="1170"/>
      <c r="O17" s="1171"/>
      <c r="P17" s="1171"/>
      <c r="Q17" s="1171"/>
      <c r="R17" s="1172"/>
      <c r="S17" s="1170"/>
      <c r="T17" s="1171"/>
      <c r="U17" s="1171"/>
      <c r="V17" s="1171"/>
      <c r="W17" s="1172"/>
      <c r="X17" s="1173"/>
      <c r="Y17" s="1171"/>
      <c r="Z17" s="1171"/>
      <c r="AA17" s="1171"/>
      <c r="AB17" s="1171"/>
      <c r="AC17" s="1170"/>
      <c r="AD17" s="1171"/>
      <c r="AE17" s="1171"/>
      <c r="AF17" s="1171"/>
      <c r="AG17" s="1172"/>
      <c r="AH17" s="1101"/>
      <c r="AI17" s="1102"/>
      <c r="AJ17" s="1102"/>
      <c r="AK17" s="1102"/>
      <c r="AL17" s="1103"/>
      <c r="AM17" s="1101"/>
      <c r="AN17" s="1102"/>
      <c r="AO17" s="1102"/>
      <c r="AP17" s="1102"/>
      <c r="AQ17" s="1103"/>
      <c r="AR17" s="1101"/>
      <c r="AS17" s="1102"/>
      <c r="AT17" s="1102"/>
      <c r="AU17" s="1102"/>
      <c r="AV17" s="1103"/>
      <c r="AW17" s="1170"/>
      <c r="AX17" s="1173"/>
      <c r="AY17" s="1173"/>
      <c r="AZ17" s="1173"/>
      <c r="BA17" s="1174"/>
      <c r="BB17" s="635"/>
      <c r="BC17" s="636"/>
      <c r="BD17" s="636"/>
      <c r="BE17" s="636"/>
      <c r="BF17" s="636"/>
      <c r="BG17" s="636"/>
      <c r="BH17" s="636"/>
      <c r="BI17" s="636"/>
      <c r="BJ17" s="624"/>
      <c r="BK17" s="624"/>
      <c r="BL17" s="624" t="s">
        <v>1838</v>
      </c>
      <c r="BM17" s="1090">
        <f>$A17</f>
        <v>2</v>
      </c>
      <c r="BN17" s="1169"/>
      <c r="BO17" s="289"/>
      <c r="BP17" s="289"/>
      <c r="BQ17" s="306"/>
      <c r="BR17" s="289"/>
      <c r="BS17" s="289"/>
      <c r="BT17" s="153"/>
      <c r="BU17" s="290"/>
    </row>
    <row r="18" spans="1:74" s="197" customFormat="1" ht="16.350000000000001" customHeight="1">
      <c r="A18" s="643"/>
      <c r="B18" s="641">
        <v>2.1</v>
      </c>
      <c r="C18" s="1079" t="s">
        <v>1737</v>
      </c>
      <c r="D18" s="1079"/>
      <c r="E18" s="1079"/>
      <c r="F18" s="1079"/>
      <c r="G18" s="1079"/>
      <c r="H18" s="1079"/>
      <c r="I18" s="1079"/>
      <c r="J18" s="1079"/>
      <c r="K18" s="1079"/>
      <c r="L18" s="1079"/>
      <c r="M18" s="1079"/>
      <c r="N18" s="1080"/>
      <c r="O18" s="1080"/>
      <c r="P18" s="1080"/>
      <c r="Q18" s="1080"/>
      <c r="R18" s="1081"/>
      <c r="S18" s="1082"/>
      <c r="T18" s="1080"/>
      <c r="U18" s="1080"/>
      <c r="V18" s="1080"/>
      <c r="W18" s="1081"/>
      <c r="X18" s="1083"/>
      <c r="Y18" s="1080"/>
      <c r="Z18" s="1080"/>
      <c r="AA18" s="1080"/>
      <c r="AB18" s="1084"/>
      <c r="AC18" s="1082"/>
      <c r="AD18" s="1080"/>
      <c r="AE18" s="1080"/>
      <c r="AF18" s="1080"/>
      <c r="AG18" s="1081"/>
      <c r="AH18" s="1085"/>
      <c r="AI18" s="1086"/>
      <c r="AJ18" s="1086"/>
      <c r="AK18" s="1086"/>
      <c r="AL18" s="1087"/>
      <c r="AM18" s="1085"/>
      <c r="AN18" s="1086"/>
      <c r="AO18" s="1086"/>
      <c r="AP18" s="1086"/>
      <c r="AQ18" s="1087"/>
      <c r="AR18" s="1085"/>
      <c r="AS18" s="1086"/>
      <c r="AT18" s="1086"/>
      <c r="AU18" s="1086"/>
      <c r="AV18" s="1087"/>
      <c r="AW18" s="1082"/>
      <c r="AX18" s="1080"/>
      <c r="AY18" s="1080"/>
      <c r="AZ18" s="1080"/>
      <c r="BA18" s="1081"/>
      <c r="BB18" s="634"/>
      <c r="BC18" s="833"/>
      <c r="BD18" s="833"/>
      <c r="BE18" s="833"/>
      <c r="BF18" s="833"/>
      <c r="BG18" s="833"/>
      <c r="BH18" s="833"/>
      <c r="BI18" s="833"/>
      <c r="BJ18" s="624"/>
      <c r="BK18" s="624"/>
      <c r="BL18" s="624" t="s">
        <v>1772</v>
      </c>
      <c r="BM18" s="1088" t="s">
        <v>1809</v>
      </c>
      <c r="BN18" s="1089"/>
      <c r="BO18" s="289"/>
      <c r="BP18" s="289"/>
      <c r="BQ18" s="306"/>
      <c r="BR18" s="289"/>
      <c r="BS18" s="289"/>
      <c r="BT18" s="153"/>
      <c r="BU18" s="153"/>
    </row>
    <row r="19" spans="1:74" s="197" customFormat="1" ht="16.350000000000001" customHeight="1">
      <c r="A19" s="643"/>
      <c r="B19" s="641">
        <v>2.2000000000000002</v>
      </c>
      <c r="C19" s="1079" t="s">
        <v>1738</v>
      </c>
      <c r="D19" s="1079"/>
      <c r="E19" s="1079"/>
      <c r="F19" s="1079"/>
      <c r="G19" s="1079"/>
      <c r="H19" s="1079"/>
      <c r="I19" s="1079"/>
      <c r="J19" s="1079"/>
      <c r="K19" s="1079"/>
      <c r="L19" s="1079"/>
      <c r="M19" s="1079"/>
      <c r="N19" s="1080"/>
      <c r="O19" s="1080"/>
      <c r="P19" s="1080"/>
      <c r="Q19" s="1080"/>
      <c r="R19" s="1081"/>
      <c r="S19" s="1082"/>
      <c r="T19" s="1080"/>
      <c r="U19" s="1080"/>
      <c r="V19" s="1080"/>
      <c r="W19" s="1081"/>
      <c r="X19" s="1083"/>
      <c r="Y19" s="1080"/>
      <c r="Z19" s="1080"/>
      <c r="AA19" s="1080"/>
      <c r="AB19" s="1084"/>
      <c r="AC19" s="1082"/>
      <c r="AD19" s="1080"/>
      <c r="AE19" s="1080"/>
      <c r="AF19" s="1080"/>
      <c r="AG19" s="1081"/>
      <c r="AH19" s="1085"/>
      <c r="AI19" s="1086"/>
      <c r="AJ19" s="1086"/>
      <c r="AK19" s="1086"/>
      <c r="AL19" s="1087"/>
      <c r="AM19" s="1085"/>
      <c r="AN19" s="1086"/>
      <c r="AO19" s="1086"/>
      <c r="AP19" s="1086"/>
      <c r="AQ19" s="1087"/>
      <c r="AR19" s="1085"/>
      <c r="AS19" s="1086"/>
      <c r="AT19" s="1086"/>
      <c r="AU19" s="1086"/>
      <c r="AV19" s="1087"/>
      <c r="AW19" s="1082"/>
      <c r="AX19" s="1080"/>
      <c r="AY19" s="1080"/>
      <c r="AZ19" s="1080"/>
      <c r="BA19" s="1081"/>
      <c r="BB19" s="635"/>
      <c r="BC19" s="636"/>
      <c r="BD19" s="636"/>
      <c r="BE19" s="636"/>
      <c r="BF19" s="636"/>
      <c r="BG19" s="636"/>
      <c r="BH19" s="636"/>
      <c r="BI19" s="636"/>
      <c r="BJ19" s="636"/>
      <c r="BK19" s="636"/>
      <c r="BL19" s="636" t="s">
        <v>1773</v>
      </c>
      <c r="BM19" s="1090" t="s">
        <v>1810</v>
      </c>
      <c r="BN19" s="1091"/>
      <c r="BO19" s="289"/>
      <c r="BP19" s="289"/>
      <c r="BQ19" s="306"/>
      <c r="BR19" s="289"/>
      <c r="BS19" s="289"/>
      <c r="BT19" s="153"/>
      <c r="BU19" s="153"/>
    </row>
    <row r="20" spans="1:74" s="197" customFormat="1" ht="16.350000000000001" customHeight="1">
      <c r="A20" s="643"/>
      <c r="B20" s="641">
        <v>2.2999999999999998</v>
      </c>
      <c r="C20" s="1079" t="s">
        <v>1740</v>
      </c>
      <c r="D20" s="1079"/>
      <c r="E20" s="1079"/>
      <c r="F20" s="1079"/>
      <c r="G20" s="1079"/>
      <c r="H20" s="1079"/>
      <c r="I20" s="1079"/>
      <c r="J20" s="1079"/>
      <c r="K20" s="1079"/>
      <c r="L20" s="1079"/>
      <c r="M20" s="1079"/>
      <c r="N20" s="1080"/>
      <c r="O20" s="1080"/>
      <c r="P20" s="1080"/>
      <c r="Q20" s="1080"/>
      <c r="R20" s="1081"/>
      <c r="S20" s="1082"/>
      <c r="T20" s="1080"/>
      <c r="U20" s="1080"/>
      <c r="V20" s="1080"/>
      <c r="W20" s="1081"/>
      <c r="X20" s="1083"/>
      <c r="Y20" s="1080"/>
      <c r="Z20" s="1080"/>
      <c r="AA20" s="1080"/>
      <c r="AB20" s="1084"/>
      <c r="AC20" s="1082"/>
      <c r="AD20" s="1080"/>
      <c r="AE20" s="1080"/>
      <c r="AF20" s="1080"/>
      <c r="AG20" s="1081"/>
      <c r="AH20" s="1085"/>
      <c r="AI20" s="1086"/>
      <c r="AJ20" s="1086"/>
      <c r="AK20" s="1086"/>
      <c r="AL20" s="1087"/>
      <c r="AM20" s="1085"/>
      <c r="AN20" s="1086"/>
      <c r="AO20" s="1086"/>
      <c r="AP20" s="1086"/>
      <c r="AQ20" s="1087"/>
      <c r="AR20" s="1085"/>
      <c r="AS20" s="1086"/>
      <c r="AT20" s="1086"/>
      <c r="AU20" s="1086"/>
      <c r="AV20" s="1087"/>
      <c r="AW20" s="1082"/>
      <c r="AX20" s="1080"/>
      <c r="AY20" s="1080"/>
      <c r="AZ20" s="1080"/>
      <c r="BA20" s="1081"/>
      <c r="BB20" s="834"/>
      <c r="BC20" s="642"/>
      <c r="BD20" s="642"/>
      <c r="BE20" s="642"/>
      <c r="BF20" s="642"/>
      <c r="BG20" s="642"/>
      <c r="BH20" s="642"/>
      <c r="BI20" s="642"/>
      <c r="BJ20" s="642"/>
      <c r="BK20" s="642"/>
      <c r="BL20" s="642" t="s">
        <v>1774</v>
      </c>
      <c r="BM20" s="1077" t="s">
        <v>1811</v>
      </c>
      <c r="BN20" s="1078"/>
      <c r="BO20" s="289"/>
      <c r="BP20" s="289"/>
      <c r="BQ20" s="306"/>
      <c r="BR20" s="289"/>
      <c r="BS20" s="289"/>
      <c r="BT20" s="153"/>
      <c r="BU20" s="153"/>
    </row>
    <row r="21" spans="1:74" s="640" customFormat="1" ht="16.350000000000001" customHeight="1">
      <c r="A21" s="643"/>
      <c r="B21" s="641">
        <v>2.4</v>
      </c>
      <c r="C21" s="1079" t="s">
        <v>1739</v>
      </c>
      <c r="D21" s="1079"/>
      <c r="E21" s="1079"/>
      <c r="F21" s="1079"/>
      <c r="G21" s="1079"/>
      <c r="H21" s="1079"/>
      <c r="I21" s="1079"/>
      <c r="J21" s="1079"/>
      <c r="K21" s="1079"/>
      <c r="L21" s="1079"/>
      <c r="M21" s="1079"/>
      <c r="N21" s="1080"/>
      <c r="O21" s="1080"/>
      <c r="P21" s="1080"/>
      <c r="Q21" s="1080"/>
      <c r="R21" s="1081"/>
      <c r="S21" s="1082"/>
      <c r="T21" s="1080"/>
      <c r="U21" s="1080"/>
      <c r="V21" s="1080"/>
      <c r="W21" s="1081"/>
      <c r="X21" s="1083"/>
      <c r="Y21" s="1080"/>
      <c r="Z21" s="1080"/>
      <c r="AA21" s="1080"/>
      <c r="AB21" s="1084"/>
      <c r="AC21" s="1082"/>
      <c r="AD21" s="1080"/>
      <c r="AE21" s="1080"/>
      <c r="AF21" s="1080"/>
      <c r="AG21" s="1081"/>
      <c r="AH21" s="1085"/>
      <c r="AI21" s="1086"/>
      <c r="AJ21" s="1086"/>
      <c r="AK21" s="1086"/>
      <c r="AL21" s="1087"/>
      <c r="AM21" s="1085"/>
      <c r="AN21" s="1086"/>
      <c r="AO21" s="1086"/>
      <c r="AP21" s="1086"/>
      <c r="AQ21" s="1087"/>
      <c r="AR21" s="1085"/>
      <c r="AS21" s="1086"/>
      <c r="AT21" s="1086"/>
      <c r="AU21" s="1086"/>
      <c r="AV21" s="1087"/>
      <c r="AW21" s="1082"/>
      <c r="AX21" s="1080"/>
      <c r="AY21" s="1080"/>
      <c r="AZ21" s="1080"/>
      <c r="BA21" s="1081"/>
      <c r="BB21" s="834"/>
      <c r="BC21" s="642"/>
      <c r="BD21" s="642"/>
      <c r="BE21" s="642"/>
      <c r="BF21" s="642"/>
      <c r="BG21" s="642"/>
      <c r="BH21" s="642"/>
      <c r="BI21" s="642"/>
      <c r="BJ21" s="642"/>
      <c r="BK21" s="642"/>
      <c r="BL21" s="642" t="s">
        <v>85</v>
      </c>
      <c r="BM21" s="1077" t="s">
        <v>1812</v>
      </c>
      <c r="BN21" s="1078"/>
      <c r="BO21" s="637"/>
      <c r="BP21" s="637"/>
      <c r="BQ21" s="638"/>
      <c r="BR21" s="637"/>
      <c r="BS21" s="637"/>
      <c r="BT21" s="639"/>
      <c r="BU21" s="639"/>
    </row>
    <row r="22" spans="1:74" s="307" customFormat="1" ht="22.35" customHeight="1">
      <c r="A22" s="555" t="s">
        <v>1567</v>
      </c>
      <c r="B22" s="556"/>
      <c r="C22" s="313"/>
      <c r="D22" s="313"/>
      <c r="E22" s="313"/>
      <c r="F22" s="313"/>
      <c r="G22" s="313"/>
      <c r="H22" s="313"/>
      <c r="I22" s="313"/>
      <c r="J22" s="313"/>
      <c r="K22" s="313"/>
      <c r="L22" s="313"/>
      <c r="M22" s="314"/>
      <c r="N22" s="314"/>
      <c r="O22" s="314"/>
      <c r="P22" s="314"/>
      <c r="Q22" s="314"/>
      <c r="R22" s="314"/>
      <c r="S22" s="314"/>
      <c r="T22" s="314"/>
      <c r="U22" s="314"/>
      <c r="V22" s="314"/>
      <c r="W22" s="314"/>
      <c r="X22" s="314"/>
      <c r="Y22" s="314"/>
      <c r="Z22" s="314"/>
      <c r="AA22" s="314"/>
      <c r="AB22" s="314"/>
      <c r="AC22" s="315"/>
      <c r="AD22" s="315"/>
      <c r="AE22" s="315"/>
      <c r="AF22" s="315"/>
      <c r="AG22" s="315"/>
      <c r="AH22" s="315"/>
      <c r="AI22" s="315"/>
      <c r="AJ22" s="315"/>
      <c r="AK22" s="315"/>
      <c r="AL22" s="315"/>
      <c r="AM22" s="315"/>
      <c r="AN22" s="315"/>
      <c r="AO22" s="315"/>
      <c r="AP22" s="315"/>
      <c r="AQ22" s="315"/>
      <c r="AR22" s="315"/>
      <c r="AS22" s="315"/>
      <c r="AT22" s="314"/>
      <c r="AU22" s="314"/>
      <c r="AV22" s="314"/>
      <c r="AW22" s="314"/>
      <c r="AX22" s="314"/>
      <c r="AY22" s="314"/>
      <c r="AZ22" s="314"/>
      <c r="BA22" s="314"/>
      <c r="BB22" s="314"/>
      <c r="BC22" s="314"/>
      <c r="BD22" s="315"/>
      <c r="BE22" s="315"/>
      <c r="BF22" s="315"/>
      <c r="BG22" s="315"/>
      <c r="BH22" s="315"/>
      <c r="BI22" s="315"/>
      <c r="BJ22" s="315"/>
      <c r="BK22" s="315"/>
      <c r="BL22" s="316"/>
      <c r="BM22" s="551"/>
      <c r="BN22" s="317" t="s">
        <v>1813</v>
      </c>
      <c r="BO22" s="546"/>
      <c r="BP22" s="306"/>
      <c r="BQ22" s="306"/>
      <c r="BR22" s="306"/>
    </row>
    <row r="23" spans="1:74" s="197" customFormat="1" ht="16.350000000000001" customHeight="1">
      <c r="A23" s="1163">
        <v>3</v>
      </c>
      <c r="B23" s="1164"/>
      <c r="C23" s="318" t="s">
        <v>1319</v>
      </c>
      <c r="D23" s="318"/>
      <c r="E23" s="318"/>
      <c r="F23" s="318"/>
      <c r="G23" s="318"/>
      <c r="H23" s="318"/>
      <c r="I23" s="318"/>
      <c r="J23" s="318"/>
      <c r="K23" s="318"/>
      <c r="L23" s="318"/>
      <c r="M23" s="319"/>
      <c r="N23" s="1175"/>
      <c r="O23" s="1176"/>
      <c r="P23" s="1176"/>
      <c r="Q23" s="1176"/>
      <c r="R23" s="1177"/>
      <c r="S23" s="1181"/>
      <c r="T23" s="1182"/>
      <c r="U23" s="1182"/>
      <c r="V23" s="1182"/>
      <c r="W23" s="1183"/>
      <c r="X23" s="1175"/>
      <c r="Y23" s="1176"/>
      <c r="Z23" s="1176"/>
      <c r="AA23" s="1176"/>
      <c r="AB23" s="1177"/>
      <c r="AC23" s="1175"/>
      <c r="AD23" s="1176"/>
      <c r="AE23" s="1176"/>
      <c r="AF23" s="1176"/>
      <c r="AG23" s="1177"/>
      <c r="AH23" s="1104"/>
      <c r="AI23" s="1105"/>
      <c r="AJ23" s="1105"/>
      <c r="AK23" s="1105"/>
      <c r="AL23" s="1106"/>
      <c r="AM23" s="1104"/>
      <c r="AN23" s="1105"/>
      <c r="AO23" s="1105"/>
      <c r="AP23" s="1105"/>
      <c r="AQ23" s="1106"/>
      <c r="AR23" s="1105"/>
      <c r="AS23" s="1105"/>
      <c r="AT23" s="1105"/>
      <c r="AU23" s="1105"/>
      <c r="AV23" s="1106"/>
      <c r="AW23" s="1175"/>
      <c r="AX23" s="1178"/>
      <c r="AY23" s="1178"/>
      <c r="AZ23" s="1178"/>
      <c r="BA23" s="1179"/>
      <c r="BB23" s="320"/>
      <c r="BC23" s="321"/>
      <c r="BD23" s="321"/>
      <c r="BE23" s="321"/>
      <c r="BF23" s="321"/>
      <c r="BG23" s="321"/>
      <c r="BH23" s="321"/>
      <c r="BI23" s="321"/>
      <c r="BJ23" s="321"/>
      <c r="BK23" s="321"/>
      <c r="BL23" s="321" t="s">
        <v>1312</v>
      </c>
      <c r="BM23" s="1165">
        <f>$A23</f>
        <v>3</v>
      </c>
      <c r="BN23" s="1166">
        <f>$A23</f>
        <v>3</v>
      </c>
      <c r="BO23" s="289"/>
      <c r="BP23" s="196"/>
      <c r="BQ23" s="306"/>
      <c r="BR23" s="196"/>
    </row>
    <row r="24" spans="1:74" s="640" customFormat="1" ht="16.350000000000001" customHeight="1">
      <c r="A24" s="1167">
        <v>4</v>
      </c>
      <c r="B24" s="1168"/>
      <c r="C24" s="1107" t="s">
        <v>1743</v>
      </c>
      <c r="D24" s="1107"/>
      <c r="E24" s="1107"/>
      <c r="F24" s="1107"/>
      <c r="G24" s="1107"/>
      <c r="H24" s="1107"/>
      <c r="I24" s="1107"/>
      <c r="J24" s="1107"/>
      <c r="K24" s="1107"/>
      <c r="L24" s="1107"/>
      <c r="M24" s="1108"/>
      <c r="N24" s="1170"/>
      <c r="O24" s="1171"/>
      <c r="P24" s="1171"/>
      <c r="Q24" s="1171"/>
      <c r="R24" s="1172"/>
      <c r="S24" s="1170"/>
      <c r="T24" s="1171"/>
      <c r="U24" s="1171"/>
      <c r="V24" s="1171"/>
      <c r="W24" s="1172"/>
      <c r="X24" s="1170"/>
      <c r="Y24" s="1171"/>
      <c r="Z24" s="1171"/>
      <c r="AA24" s="1171"/>
      <c r="AB24" s="1172"/>
      <c r="AC24" s="1170"/>
      <c r="AD24" s="1171"/>
      <c r="AE24" s="1171"/>
      <c r="AF24" s="1171"/>
      <c r="AG24" s="1172"/>
      <c r="AH24" s="1101"/>
      <c r="AI24" s="1102"/>
      <c r="AJ24" s="1102"/>
      <c r="AK24" s="1102"/>
      <c r="AL24" s="1103"/>
      <c r="AM24" s="1101"/>
      <c r="AN24" s="1102"/>
      <c r="AO24" s="1102"/>
      <c r="AP24" s="1102"/>
      <c r="AQ24" s="1103"/>
      <c r="AR24" s="1102"/>
      <c r="AS24" s="1102"/>
      <c r="AT24" s="1102"/>
      <c r="AU24" s="1102"/>
      <c r="AV24" s="1103"/>
      <c r="AW24" s="1170"/>
      <c r="AX24" s="1173"/>
      <c r="AY24" s="1173"/>
      <c r="AZ24" s="1173"/>
      <c r="BA24" s="1174"/>
      <c r="BB24" s="635"/>
      <c r="BC24" s="636"/>
      <c r="BD24" s="636"/>
      <c r="BE24" s="636"/>
      <c r="BF24" s="636"/>
      <c r="BG24" s="636"/>
      <c r="BH24" s="636"/>
      <c r="BI24" s="636"/>
      <c r="BJ24" s="624"/>
      <c r="BK24" s="624"/>
      <c r="BL24" s="624" t="s">
        <v>1838</v>
      </c>
      <c r="BM24" s="1090">
        <f>$A24</f>
        <v>4</v>
      </c>
      <c r="BN24" s="1169">
        <f>$A24</f>
        <v>4</v>
      </c>
      <c r="BO24" s="645"/>
      <c r="BP24" s="645"/>
      <c r="BQ24" s="645"/>
      <c r="BR24" s="645"/>
    </row>
    <row r="25" spans="1:74" s="197" customFormat="1" ht="16.350000000000001" customHeight="1">
      <c r="A25" s="643"/>
      <c r="B25" s="644">
        <v>4.0999999999999996</v>
      </c>
      <c r="C25" s="1092" t="s">
        <v>1737</v>
      </c>
      <c r="D25" s="1092"/>
      <c r="E25" s="1092"/>
      <c r="F25" s="1092"/>
      <c r="G25" s="1092"/>
      <c r="H25" s="1092"/>
      <c r="I25" s="1092"/>
      <c r="J25" s="1092"/>
      <c r="K25" s="1092"/>
      <c r="L25" s="1092"/>
      <c r="M25" s="1092"/>
      <c r="N25" s="1093"/>
      <c r="O25" s="1093"/>
      <c r="P25" s="1093"/>
      <c r="Q25" s="1093"/>
      <c r="R25" s="1094"/>
      <c r="S25" s="1095"/>
      <c r="T25" s="1093"/>
      <c r="U25" s="1093"/>
      <c r="V25" s="1093"/>
      <c r="W25" s="1094"/>
      <c r="X25" s="1096"/>
      <c r="Y25" s="1093"/>
      <c r="Z25" s="1093"/>
      <c r="AA25" s="1093"/>
      <c r="AB25" s="1097"/>
      <c r="AC25" s="1095"/>
      <c r="AD25" s="1093"/>
      <c r="AE25" s="1093"/>
      <c r="AF25" s="1093"/>
      <c r="AG25" s="1094"/>
      <c r="AH25" s="1098"/>
      <c r="AI25" s="1099"/>
      <c r="AJ25" s="1099"/>
      <c r="AK25" s="1099"/>
      <c r="AL25" s="1100"/>
      <c r="AM25" s="1098"/>
      <c r="AN25" s="1099"/>
      <c r="AO25" s="1099"/>
      <c r="AP25" s="1099"/>
      <c r="AQ25" s="1100"/>
      <c r="AR25" s="1098"/>
      <c r="AS25" s="1099"/>
      <c r="AT25" s="1099"/>
      <c r="AU25" s="1099"/>
      <c r="AV25" s="1100"/>
      <c r="AW25" s="1095"/>
      <c r="AX25" s="1093"/>
      <c r="AY25" s="1093"/>
      <c r="AZ25" s="1093"/>
      <c r="BA25" s="1094"/>
      <c r="BB25" s="634"/>
      <c r="BC25" s="833"/>
      <c r="BD25" s="833"/>
      <c r="BE25" s="833"/>
      <c r="BF25" s="833"/>
      <c r="BG25" s="833"/>
      <c r="BH25" s="833"/>
      <c r="BI25" s="833"/>
      <c r="BJ25" s="624"/>
      <c r="BK25" s="624"/>
      <c r="BL25" s="624" t="s">
        <v>1772</v>
      </c>
      <c r="BM25" s="1088" t="s">
        <v>1805</v>
      </c>
      <c r="BN25" s="1089"/>
      <c r="BO25" s="636"/>
      <c r="BP25" s="636"/>
      <c r="BQ25" s="636"/>
      <c r="BR25" s="636"/>
      <c r="BS25" s="636"/>
      <c r="BT25" s="636"/>
      <c r="BU25" s="636"/>
      <c r="BV25" s="636"/>
    </row>
    <row r="26" spans="1:74" s="197" customFormat="1" ht="16.350000000000001" customHeight="1">
      <c r="A26" s="643"/>
      <c r="B26" s="641">
        <v>4.2</v>
      </c>
      <c r="C26" s="1079" t="s">
        <v>1738</v>
      </c>
      <c r="D26" s="1079"/>
      <c r="E26" s="1079"/>
      <c r="F26" s="1079"/>
      <c r="G26" s="1079"/>
      <c r="H26" s="1079"/>
      <c r="I26" s="1079"/>
      <c r="J26" s="1079"/>
      <c r="K26" s="1079"/>
      <c r="L26" s="1079"/>
      <c r="M26" s="1079"/>
      <c r="N26" s="1080"/>
      <c r="O26" s="1080"/>
      <c r="P26" s="1080"/>
      <c r="Q26" s="1080"/>
      <c r="R26" s="1081"/>
      <c r="S26" s="1082"/>
      <c r="T26" s="1080"/>
      <c r="U26" s="1080"/>
      <c r="V26" s="1080"/>
      <c r="W26" s="1081"/>
      <c r="X26" s="1083"/>
      <c r="Y26" s="1080"/>
      <c r="Z26" s="1080"/>
      <c r="AA26" s="1080"/>
      <c r="AB26" s="1084"/>
      <c r="AC26" s="1082"/>
      <c r="AD26" s="1080"/>
      <c r="AE26" s="1080"/>
      <c r="AF26" s="1080"/>
      <c r="AG26" s="1081"/>
      <c r="AH26" s="1085"/>
      <c r="AI26" s="1086"/>
      <c r="AJ26" s="1086"/>
      <c r="AK26" s="1086"/>
      <c r="AL26" s="1087"/>
      <c r="AM26" s="1085"/>
      <c r="AN26" s="1086"/>
      <c r="AO26" s="1086"/>
      <c r="AP26" s="1086"/>
      <c r="AQ26" s="1087"/>
      <c r="AR26" s="1085"/>
      <c r="AS26" s="1086"/>
      <c r="AT26" s="1086"/>
      <c r="AU26" s="1086"/>
      <c r="AV26" s="1087"/>
      <c r="AW26" s="1082"/>
      <c r="AX26" s="1080"/>
      <c r="AY26" s="1080"/>
      <c r="AZ26" s="1080"/>
      <c r="BA26" s="1081"/>
      <c r="BB26" s="635"/>
      <c r="BC26" s="636"/>
      <c r="BD26" s="636"/>
      <c r="BE26" s="636"/>
      <c r="BF26" s="636"/>
      <c r="BG26" s="636"/>
      <c r="BH26" s="636"/>
      <c r="BI26" s="636"/>
      <c r="BJ26" s="636"/>
      <c r="BK26" s="636"/>
      <c r="BL26" s="636" t="s">
        <v>1773</v>
      </c>
      <c r="BM26" s="1090" t="s">
        <v>1806</v>
      </c>
      <c r="BN26" s="1091"/>
      <c r="BO26" s="289"/>
      <c r="BP26" s="289"/>
      <c r="BQ26" s="306"/>
      <c r="BR26" s="289"/>
      <c r="BS26" s="289"/>
      <c r="BT26" s="153"/>
      <c r="BU26" s="153"/>
    </row>
    <row r="27" spans="1:74" s="197" customFormat="1" ht="16.350000000000001" customHeight="1">
      <c r="A27" s="643"/>
      <c r="B27" s="641">
        <v>4.3</v>
      </c>
      <c r="C27" s="1079" t="s">
        <v>1740</v>
      </c>
      <c r="D27" s="1079"/>
      <c r="E27" s="1079"/>
      <c r="F27" s="1079"/>
      <c r="G27" s="1079"/>
      <c r="H27" s="1079"/>
      <c r="I27" s="1079"/>
      <c r="J27" s="1079"/>
      <c r="K27" s="1079"/>
      <c r="L27" s="1079"/>
      <c r="M27" s="1079"/>
      <c r="N27" s="1080"/>
      <c r="O27" s="1080"/>
      <c r="P27" s="1080"/>
      <c r="Q27" s="1080"/>
      <c r="R27" s="1081"/>
      <c r="S27" s="1082"/>
      <c r="T27" s="1080"/>
      <c r="U27" s="1080"/>
      <c r="V27" s="1080"/>
      <c r="W27" s="1081"/>
      <c r="X27" s="1083"/>
      <c r="Y27" s="1080"/>
      <c r="Z27" s="1080"/>
      <c r="AA27" s="1080"/>
      <c r="AB27" s="1084"/>
      <c r="AC27" s="1082"/>
      <c r="AD27" s="1080"/>
      <c r="AE27" s="1080"/>
      <c r="AF27" s="1080"/>
      <c r="AG27" s="1081"/>
      <c r="AH27" s="1085"/>
      <c r="AI27" s="1086"/>
      <c r="AJ27" s="1086"/>
      <c r="AK27" s="1086"/>
      <c r="AL27" s="1087"/>
      <c r="AM27" s="1085"/>
      <c r="AN27" s="1086"/>
      <c r="AO27" s="1086"/>
      <c r="AP27" s="1086"/>
      <c r="AQ27" s="1087"/>
      <c r="AR27" s="1085"/>
      <c r="AS27" s="1086"/>
      <c r="AT27" s="1086"/>
      <c r="AU27" s="1086"/>
      <c r="AV27" s="1087"/>
      <c r="AW27" s="1082"/>
      <c r="AX27" s="1080"/>
      <c r="AY27" s="1080"/>
      <c r="AZ27" s="1080"/>
      <c r="BA27" s="1081"/>
      <c r="BB27" s="834"/>
      <c r="BC27" s="642"/>
      <c r="BD27" s="642"/>
      <c r="BE27" s="642"/>
      <c r="BF27" s="642"/>
      <c r="BG27" s="642"/>
      <c r="BH27" s="642"/>
      <c r="BI27" s="642"/>
      <c r="BJ27" s="642"/>
      <c r="BK27" s="642"/>
      <c r="BL27" s="642" t="s">
        <v>1774</v>
      </c>
      <c r="BM27" s="1077" t="s">
        <v>1807</v>
      </c>
      <c r="BN27" s="1078"/>
      <c r="BO27" s="289"/>
      <c r="BP27" s="289"/>
      <c r="BQ27" s="306"/>
      <c r="BR27" s="289"/>
      <c r="BS27" s="289"/>
      <c r="BT27" s="153"/>
      <c r="BU27" s="153"/>
    </row>
    <row r="28" spans="1:74" s="640" customFormat="1" ht="16.350000000000001" customHeight="1">
      <c r="A28" s="643"/>
      <c r="B28" s="641">
        <v>4.4000000000000004</v>
      </c>
      <c r="C28" s="1079" t="s">
        <v>1739</v>
      </c>
      <c r="D28" s="1079"/>
      <c r="E28" s="1079"/>
      <c r="F28" s="1079"/>
      <c r="G28" s="1079"/>
      <c r="H28" s="1079"/>
      <c r="I28" s="1079"/>
      <c r="J28" s="1079"/>
      <c r="K28" s="1079"/>
      <c r="L28" s="1079"/>
      <c r="M28" s="1079"/>
      <c r="N28" s="1080"/>
      <c r="O28" s="1080"/>
      <c r="P28" s="1080"/>
      <c r="Q28" s="1080"/>
      <c r="R28" s="1081"/>
      <c r="S28" s="1082"/>
      <c r="T28" s="1080"/>
      <c r="U28" s="1080"/>
      <c r="V28" s="1080"/>
      <c r="W28" s="1081"/>
      <c r="X28" s="1083"/>
      <c r="Y28" s="1080"/>
      <c r="Z28" s="1080"/>
      <c r="AA28" s="1080"/>
      <c r="AB28" s="1084"/>
      <c r="AC28" s="1082"/>
      <c r="AD28" s="1080"/>
      <c r="AE28" s="1080"/>
      <c r="AF28" s="1080"/>
      <c r="AG28" s="1081"/>
      <c r="AH28" s="1085"/>
      <c r="AI28" s="1086"/>
      <c r="AJ28" s="1086"/>
      <c r="AK28" s="1086"/>
      <c r="AL28" s="1087"/>
      <c r="AM28" s="1085"/>
      <c r="AN28" s="1086"/>
      <c r="AO28" s="1086"/>
      <c r="AP28" s="1086"/>
      <c r="AQ28" s="1087"/>
      <c r="AR28" s="1085"/>
      <c r="AS28" s="1086"/>
      <c r="AT28" s="1086"/>
      <c r="AU28" s="1086"/>
      <c r="AV28" s="1087"/>
      <c r="AW28" s="1082"/>
      <c r="AX28" s="1080"/>
      <c r="AY28" s="1080"/>
      <c r="AZ28" s="1080"/>
      <c r="BA28" s="1081"/>
      <c r="BB28" s="834"/>
      <c r="BC28" s="642"/>
      <c r="BD28" s="642"/>
      <c r="BE28" s="642"/>
      <c r="BF28" s="642"/>
      <c r="BG28" s="642"/>
      <c r="BH28" s="642"/>
      <c r="BI28" s="642"/>
      <c r="BJ28" s="642"/>
      <c r="BK28" s="642"/>
      <c r="BL28" s="642" t="s">
        <v>85</v>
      </c>
      <c r="BM28" s="1077" t="s">
        <v>1808</v>
      </c>
      <c r="BN28" s="1078"/>
      <c r="BO28" s="637"/>
      <c r="BP28" s="637"/>
      <c r="BQ28" s="638"/>
      <c r="BR28" s="637"/>
      <c r="BS28" s="637"/>
      <c r="BT28" s="639"/>
      <c r="BU28" s="639"/>
    </row>
    <row r="29" spans="1:74" s="307" customFormat="1" ht="22.35" customHeight="1">
      <c r="A29" s="555" t="s">
        <v>1569</v>
      </c>
      <c r="B29" s="556"/>
      <c r="C29" s="313"/>
      <c r="D29" s="313"/>
      <c r="E29" s="313"/>
      <c r="F29" s="313"/>
      <c r="G29" s="313"/>
      <c r="H29" s="313"/>
      <c r="I29" s="313"/>
      <c r="J29" s="313"/>
      <c r="K29" s="313"/>
      <c r="L29" s="313"/>
      <c r="M29" s="314"/>
      <c r="N29" s="314"/>
      <c r="O29" s="314"/>
      <c r="P29" s="314"/>
      <c r="Q29" s="314"/>
      <c r="R29" s="314"/>
      <c r="S29" s="314"/>
      <c r="T29" s="314"/>
      <c r="U29" s="314"/>
      <c r="V29" s="314"/>
      <c r="W29" s="314"/>
      <c r="X29" s="314"/>
      <c r="Y29" s="314"/>
      <c r="Z29" s="314"/>
      <c r="AA29" s="314"/>
      <c r="AB29" s="314"/>
      <c r="AC29" s="315"/>
      <c r="AD29" s="315"/>
      <c r="AE29" s="315"/>
      <c r="AF29" s="315"/>
      <c r="AG29" s="315"/>
      <c r="AH29" s="315"/>
      <c r="AI29" s="315"/>
      <c r="AJ29" s="315"/>
      <c r="AK29" s="315"/>
      <c r="AL29" s="315"/>
      <c r="AM29" s="315"/>
      <c r="AN29" s="315"/>
      <c r="AO29" s="315"/>
      <c r="AP29" s="315"/>
      <c r="AQ29" s="315"/>
      <c r="AR29" s="315"/>
      <c r="AS29" s="315"/>
      <c r="AT29" s="315"/>
      <c r="AU29" s="315"/>
      <c r="AV29" s="315"/>
      <c r="AW29" s="315"/>
      <c r="AX29" s="315"/>
      <c r="AY29" s="315"/>
      <c r="AZ29" s="315"/>
      <c r="BA29" s="315"/>
      <c r="BB29" s="315"/>
      <c r="BC29" s="315"/>
      <c r="BD29" s="315"/>
      <c r="BE29" s="315"/>
      <c r="BF29" s="315"/>
      <c r="BG29" s="315"/>
      <c r="BH29" s="315"/>
      <c r="BI29" s="315"/>
      <c r="BJ29" s="315"/>
      <c r="BK29" s="315"/>
      <c r="BL29" s="316"/>
      <c r="BM29" s="551"/>
      <c r="BN29" s="317" t="s">
        <v>1814</v>
      </c>
      <c r="BO29" s="306"/>
      <c r="BP29" s="306"/>
      <c r="BQ29" s="306"/>
      <c r="BR29" s="306"/>
    </row>
    <row r="30" spans="1:74" s="197" customFormat="1" ht="16.350000000000001" customHeight="1">
      <c r="A30" s="1163">
        <v>5</v>
      </c>
      <c r="B30" s="1164"/>
      <c r="C30" s="318" t="s">
        <v>1319</v>
      </c>
      <c r="D30" s="318"/>
      <c r="E30" s="318"/>
      <c r="F30" s="318"/>
      <c r="G30" s="318"/>
      <c r="H30" s="318"/>
      <c r="I30" s="318"/>
      <c r="J30" s="318"/>
      <c r="K30" s="318"/>
      <c r="L30" s="318"/>
      <c r="M30" s="319"/>
      <c r="N30" s="1175"/>
      <c r="O30" s="1176"/>
      <c r="P30" s="1176"/>
      <c r="Q30" s="1176"/>
      <c r="R30" s="1177"/>
      <c r="S30" s="1175"/>
      <c r="T30" s="1176"/>
      <c r="U30" s="1176"/>
      <c r="V30" s="1176"/>
      <c r="W30" s="1177"/>
      <c r="X30" s="1175"/>
      <c r="Y30" s="1176"/>
      <c r="Z30" s="1176"/>
      <c r="AA30" s="1176"/>
      <c r="AB30" s="1177"/>
      <c r="AC30" s="1175"/>
      <c r="AD30" s="1176"/>
      <c r="AE30" s="1176"/>
      <c r="AF30" s="1176"/>
      <c r="AG30" s="1177"/>
      <c r="AH30" s="1104"/>
      <c r="AI30" s="1105"/>
      <c r="AJ30" s="1105"/>
      <c r="AK30" s="1105"/>
      <c r="AL30" s="1106"/>
      <c r="AM30" s="1104"/>
      <c r="AN30" s="1105"/>
      <c r="AO30" s="1105"/>
      <c r="AP30" s="1105"/>
      <c r="AQ30" s="1106"/>
      <c r="AR30" s="1105"/>
      <c r="AS30" s="1105"/>
      <c r="AT30" s="1105"/>
      <c r="AU30" s="1105"/>
      <c r="AV30" s="1106"/>
      <c r="AW30" s="1175"/>
      <c r="AX30" s="1178"/>
      <c r="AY30" s="1178"/>
      <c r="AZ30" s="1178"/>
      <c r="BA30" s="1179"/>
      <c r="BB30" s="320"/>
      <c r="BC30" s="321"/>
      <c r="BD30" s="321"/>
      <c r="BE30" s="321"/>
      <c r="BF30" s="321"/>
      <c r="BG30" s="321"/>
      <c r="BH30" s="321"/>
      <c r="BI30" s="321"/>
      <c r="BJ30" s="321"/>
      <c r="BK30" s="321"/>
      <c r="BL30" s="321" t="s">
        <v>1312</v>
      </c>
      <c r="BM30" s="1165">
        <f>$A30</f>
        <v>5</v>
      </c>
      <c r="BN30" s="1166">
        <f>$A30</f>
        <v>5</v>
      </c>
      <c r="BO30" s="196"/>
      <c r="BP30" s="196"/>
      <c r="BQ30" s="196"/>
      <c r="BR30" s="196"/>
    </row>
    <row r="31" spans="1:74" s="640" customFormat="1" ht="16.350000000000001" customHeight="1">
      <c r="A31" s="1167">
        <v>6</v>
      </c>
      <c r="B31" s="1168"/>
      <c r="C31" s="1107" t="s">
        <v>1743</v>
      </c>
      <c r="D31" s="1107"/>
      <c r="E31" s="1107"/>
      <c r="F31" s="1107"/>
      <c r="G31" s="1107"/>
      <c r="H31" s="1107"/>
      <c r="I31" s="1107"/>
      <c r="J31" s="1107"/>
      <c r="K31" s="1107"/>
      <c r="L31" s="1107"/>
      <c r="M31" s="1108"/>
      <c r="N31" s="1170"/>
      <c r="O31" s="1171"/>
      <c r="P31" s="1171"/>
      <c r="Q31" s="1171"/>
      <c r="R31" s="1172"/>
      <c r="S31" s="1170"/>
      <c r="T31" s="1171"/>
      <c r="U31" s="1171"/>
      <c r="V31" s="1171"/>
      <c r="W31" s="1172"/>
      <c r="X31" s="1170"/>
      <c r="Y31" s="1171"/>
      <c r="Z31" s="1171"/>
      <c r="AA31" s="1171"/>
      <c r="AB31" s="1172"/>
      <c r="AC31" s="1170"/>
      <c r="AD31" s="1171"/>
      <c r="AE31" s="1171"/>
      <c r="AF31" s="1171"/>
      <c r="AG31" s="1172"/>
      <c r="AH31" s="1101"/>
      <c r="AI31" s="1102"/>
      <c r="AJ31" s="1102"/>
      <c r="AK31" s="1102"/>
      <c r="AL31" s="1103"/>
      <c r="AM31" s="1101"/>
      <c r="AN31" s="1102"/>
      <c r="AO31" s="1102"/>
      <c r="AP31" s="1102"/>
      <c r="AQ31" s="1103"/>
      <c r="AR31" s="1102"/>
      <c r="AS31" s="1102"/>
      <c r="AT31" s="1102"/>
      <c r="AU31" s="1102"/>
      <c r="AV31" s="1103"/>
      <c r="AW31" s="1170"/>
      <c r="AX31" s="1173"/>
      <c r="AY31" s="1173"/>
      <c r="AZ31" s="1173"/>
      <c r="BA31" s="1174"/>
      <c r="BB31" s="635"/>
      <c r="BC31" s="636"/>
      <c r="BD31" s="636"/>
      <c r="BE31" s="636"/>
      <c r="BF31" s="636"/>
      <c r="BG31" s="636"/>
      <c r="BH31" s="636"/>
      <c r="BI31" s="636"/>
      <c r="BJ31" s="624"/>
      <c r="BK31" s="624"/>
      <c r="BL31" s="624" t="s">
        <v>1838</v>
      </c>
      <c r="BM31" s="1090">
        <f>$A31</f>
        <v>6</v>
      </c>
      <c r="BN31" s="1169">
        <f>$A31</f>
        <v>6</v>
      </c>
      <c r="BO31" s="645"/>
      <c r="BP31" s="645"/>
      <c r="BQ31" s="645"/>
      <c r="BR31" s="645"/>
    </row>
    <row r="32" spans="1:74" s="197" customFormat="1" ht="16.350000000000001" customHeight="1">
      <c r="A32" s="643"/>
      <c r="B32" s="644">
        <v>6.1</v>
      </c>
      <c r="C32" s="1092" t="s">
        <v>1737</v>
      </c>
      <c r="D32" s="1092"/>
      <c r="E32" s="1092"/>
      <c r="F32" s="1092"/>
      <c r="G32" s="1092"/>
      <c r="H32" s="1092"/>
      <c r="I32" s="1092"/>
      <c r="J32" s="1092"/>
      <c r="K32" s="1092"/>
      <c r="L32" s="1092"/>
      <c r="M32" s="1092"/>
      <c r="N32" s="1093"/>
      <c r="O32" s="1093"/>
      <c r="P32" s="1093"/>
      <c r="Q32" s="1093"/>
      <c r="R32" s="1094"/>
      <c r="S32" s="1095"/>
      <c r="T32" s="1093"/>
      <c r="U32" s="1093"/>
      <c r="V32" s="1093"/>
      <c r="W32" s="1094"/>
      <c r="X32" s="1096"/>
      <c r="Y32" s="1093"/>
      <c r="Z32" s="1093"/>
      <c r="AA32" s="1093"/>
      <c r="AB32" s="1097"/>
      <c r="AC32" s="1095"/>
      <c r="AD32" s="1093"/>
      <c r="AE32" s="1093"/>
      <c r="AF32" s="1093"/>
      <c r="AG32" s="1094"/>
      <c r="AH32" s="1098"/>
      <c r="AI32" s="1099"/>
      <c r="AJ32" s="1099"/>
      <c r="AK32" s="1099"/>
      <c r="AL32" s="1100"/>
      <c r="AM32" s="1098"/>
      <c r="AN32" s="1099"/>
      <c r="AO32" s="1099"/>
      <c r="AP32" s="1099"/>
      <c r="AQ32" s="1100"/>
      <c r="AR32" s="1098"/>
      <c r="AS32" s="1099"/>
      <c r="AT32" s="1099"/>
      <c r="AU32" s="1099"/>
      <c r="AV32" s="1100"/>
      <c r="AW32" s="1095"/>
      <c r="AX32" s="1093"/>
      <c r="AY32" s="1093"/>
      <c r="AZ32" s="1093"/>
      <c r="BA32" s="1094"/>
      <c r="BB32" s="634"/>
      <c r="BC32" s="833"/>
      <c r="BD32" s="833"/>
      <c r="BE32" s="833"/>
      <c r="BF32" s="833"/>
      <c r="BG32" s="833"/>
      <c r="BH32" s="833"/>
      <c r="BI32" s="833"/>
      <c r="BJ32" s="624"/>
      <c r="BK32" s="624"/>
      <c r="BL32" s="624" t="s">
        <v>1772</v>
      </c>
      <c r="BM32" s="1088" t="s">
        <v>1801</v>
      </c>
      <c r="BN32" s="1089"/>
      <c r="BO32" s="289"/>
      <c r="BP32" s="289"/>
      <c r="BQ32" s="306"/>
      <c r="BR32" s="289"/>
      <c r="BS32" s="289"/>
      <c r="BT32" s="153"/>
      <c r="BU32" s="153"/>
    </row>
    <row r="33" spans="1:73" s="197" customFormat="1" ht="16.350000000000001" customHeight="1">
      <c r="A33" s="643"/>
      <c r="B33" s="641">
        <v>6.2</v>
      </c>
      <c r="C33" s="1079" t="s">
        <v>1738</v>
      </c>
      <c r="D33" s="1079"/>
      <c r="E33" s="1079"/>
      <c r="F33" s="1079"/>
      <c r="G33" s="1079"/>
      <c r="H33" s="1079"/>
      <c r="I33" s="1079"/>
      <c r="J33" s="1079"/>
      <c r="K33" s="1079"/>
      <c r="L33" s="1079"/>
      <c r="M33" s="1079"/>
      <c r="N33" s="1080"/>
      <c r="O33" s="1080"/>
      <c r="P33" s="1080"/>
      <c r="Q33" s="1080"/>
      <c r="R33" s="1081"/>
      <c r="S33" s="1082"/>
      <c r="T33" s="1080"/>
      <c r="U33" s="1080"/>
      <c r="V33" s="1080"/>
      <c r="W33" s="1081"/>
      <c r="X33" s="1083"/>
      <c r="Y33" s="1080"/>
      <c r="Z33" s="1080"/>
      <c r="AA33" s="1080"/>
      <c r="AB33" s="1084"/>
      <c r="AC33" s="1082"/>
      <c r="AD33" s="1080"/>
      <c r="AE33" s="1080"/>
      <c r="AF33" s="1080"/>
      <c r="AG33" s="1081"/>
      <c r="AH33" s="1085"/>
      <c r="AI33" s="1086"/>
      <c r="AJ33" s="1086"/>
      <c r="AK33" s="1086"/>
      <c r="AL33" s="1087"/>
      <c r="AM33" s="1085"/>
      <c r="AN33" s="1086"/>
      <c r="AO33" s="1086"/>
      <c r="AP33" s="1086"/>
      <c r="AQ33" s="1087"/>
      <c r="AR33" s="1085"/>
      <c r="AS33" s="1086"/>
      <c r="AT33" s="1086"/>
      <c r="AU33" s="1086"/>
      <c r="AV33" s="1087"/>
      <c r="AW33" s="1082"/>
      <c r="AX33" s="1080"/>
      <c r="AY33" s="1080"/>
      <c r="AZ33" s="1080"/>
      <c r="BA33" s="1081"/>
      <c r="BB33" s="635"/>
      <c r="BC33" s="636"/>
      <c r="BD33" s="636"/>
      <c r="BE33" s="636"/>
      <c r="BF33" s="636"/>
      <c r="BG33" s="636"/>
      <c r="BH33" s="636"/>
      <c r="BI33" s="636"/>
      <c r="BJ33" s="636"/>
      <c r="BK33" s="636"/>
      <c r="BL33" s="636" t="s">
        <v>1773</v>
      </c>
      <c r="BM33" s="1090" t="s">
        <v>1802</v>
      </c>
      <c r="BN33" s="1091"/>
      <c r="BO33" s="289"/>
      <c r="BP33" s="289"/>
      <c r="BQ33" s="306"/>
      <c r="BR33" s="289"/>
      <c r="BS33" s="289"/>
      <c r="BT33" s="153"/>
      <c r="BU33" s="153"/>
    </row>
    <row r="34" spans="1:73" s="197" customFormat="1" ht="16.350000000000001" customHeight="1">
      <c r="A34" s="643"/>
      <c r="B34" s="641">
        <v>6.3</v>
      </c>
      <c r="C34" s="1079" t="s">
        <v>1740</v>
      </c>
      <c r="D34" s="1079"/>
      <c r="E34" s="1079"/>
      <c r="F34" s="1079"/>
      <c r="G34" s="1079"/>
      <c r="H34" s="1079"/>
      <c r="I34" s="1079"/>
      <c r="J34" s="1079"/>
      <c r="K34" s="1079"/>
      <c r="L34" s="1079"/>
      <c r="M34" s="1079"/>
      <c r="N34" s="1080"/>
      <c r="O34" s="1080"/>
      <c r="P34" s="1080"/>
      <c r="Q34" s="1080"/>
      <c r="R34" s="1081"/>
      <c r="S34" s="1082"/>
      <c r="T34" s="1080"/>
      <c r="U34" s="1080"/>
      <c r="V34" s="1080"/>
      <c r="W34" s="1081"/>
      <c r="X34" s="1083"/>
      <c r="Y34" s="1080"/>
      <c r="Z34" s="1080"/>
      <c r="AA34" s="1080"/>
      <c r="AB34" s="1084"/>
      <c r="AC34" s="1082"/>
      <c r="AD34" s="1080"/>
      <c r="AE34" s="1080"/>
      <c r="AF34" s="1080"/>
      <c r="AG34" s="1081"/>
      <c r="AH34" s="1085"/>
      <c r="AI34" s="1086"/>
      <c r="AJ34" s="1086"/>
      <c r="AK34" s="1086"/>
      <c r="AL34" s="1087"/>
      <c r="AM34" s="1085"/>
      <c r="AN34" s="1086"/>
      <c r="AO34" s="1086"/>
      <c r="AP34" s="1086"/>
      <c r="AQ34" s="1087"/>
      <c r="AR34" s="1085"/>
      <c r="AS34" s="1086"/>
      <c r="AT34" s="1086"/>
      <c r="AU34" s="1086"/>
      <c r="AV34" s="1087"/>
      <c r="AW34" s="1082"/>
      <c r="AX34" s="1080"/>
      <c r="AY34" s="1080"/>
      <c r="AZ34" s="1080"/>
      <c r="BA34" s="1081"/>
      <c r="BB34" s="834"/>
      <c r="BC34" s="642"/>
      <c r="BD34" s="642"/>
      <c r="BE34" s="642"/>
      <c r="BF34" s="642"/>
      <c r="BG34" s="642"/>
      <c r="BH34" s="642"/>
      <c r="BI34" s="642"/>
      <c r="BJ34" s="642"/>
      <c r="BK34" s="642"/>
      <c r="BL34" s="642" t="s">
        <v>1774</v>
      </c>
      <c r="BM34" s="1077" t="s">
        <v>1803</v>
      </c>
      <c r="BN34" s="1078"/>
      <c r="BO34" s="289"/>
      <c r="BP34" s="289"/>
      <c r="BQ34" s="306"/>
      <c r="BR34" s="289"/>
      <c r="BS34" s="289"/>
      <c r="BT34" s="153"/>
      <c r="BU34" s="153"/>
    </row>
    <row r="35" spans="1:73" s="640" customFormat="1" ht="16.350000000000001" customHeight="1">
      <c r="A35" s="643"/>
      <c r="B35" s="641">
        <v>6.4</v>
      </c>
      <c r="C35" s="1079" t="s">
        <v>1739</v>
      </c>
      <c r="D35" s="1079"/>
      <c r="E35" s="1079"/>
      <c r="F35" s="1079"/>
      <c r="G35" s="1079"/>
      <c r="H35" s="1079"/>
      <c r="I35" s="1079"/>
      <c r="J35" s="1079"/>
      <c r="K35" s="1079"/>
      <c r="L35" s="1079"/>
      <c r="M35" s="1079"/>
      <c r="N35" s="1080"/>
      <c r="O35" s="1080"/>
      <c r="P35" s="1080"/>
      <c r="Q35" s="1080"/>
      <c r="R35" s="1081"/>
      <c r="S35" s="1082"/>
      <c r="T35" s="1080"/>
      <c r="U35" s="1080"/>
      <c r="V35" s="1080"/>
      <c r="W35" s="1081"/>
      <c r="X35" s="1083"/>
      <c r="Y35" s="1080"/>
      <c r="Z35" s="1080"/>
      <c r="AA35" s="1080"/>
      <c r="AB35" s="1084"/>
      <c r="AC35" s="1082"/>
      <c r="AD35" s="1080"/>
      <c r="AE35" s="1080"/>
      <c r="AF35" s="1080"/>
      <c r="AG35" s="1081"/>
      <c r="AH35" s="1085"/>
      <c r="AI35" s="1086"/>
      <c r="AJ35" s="1086"/>
      <c r="AK35" s="1086"/>
      <c r="AL35" s="1087"/>
      <c r="AM35" s="1085"/>
      <c r="AN35" s="1086"/>
      <c r="AO35" s="1086"/>
      <c r="AP35" s="1086"/>
      <c r="AQ35" s="1087"/>
      <c r="AR35" s="1085"/>
      <c r="AS35" s="1086"/>
      <c r="AT35" s="1086"/>
      <c r="AU35" s="1086"/>
      <c r="AV35" s="1087"/>
      <c r="AW35" s="1082"/>
      <c r="AX35" s="1080"/>
      <c r="AY35" s="1080"/>
      <c r="AZ35" s="1080"/>
      <c r="BA35" s="1081"/>
      <c r="BB35" s="834"/>
      <c r="BC35" s="642"/>
      <c r="BD35" s="642"/>
      <c r="BE35" s="642"/>
      <c r="BF35" s="642"/>
      <c r="BG35" s="642"/>
      <c r="BH35" s="642"/>
      <c r="BI35" s="642"/>
      <c r="BJ35" s="642"/>
      <c r="BK35" s="642"/>
      <c r="BL35" s="642" t="s">
        <v>85</v>
      </c>
      <c r="BM35" s="1077" t="s">
        <v>1804</v>
      </c>
      <c r="BN35" s="1078"/>
      <c r="BO35" s="637"/>
      <c r="BP35" s="637"/>
      <c r="BQ35" s="638"/>
      <c r="BR35" s="637"/>
      <c r="BS35" s="637"/>
      <c r="BT35" s="639"/>
      <c r="BU35" s="639"/>
    </row>
    <row r="36" spans="1:73" s="307" customFormat="1" ht="22.35" customHeight="1">
      <c r="A36" s="555" t="s">
        <v>1570</v>
      </c>
      <c r="B36" s="556"/>
      <c r="C36" s="313"/>
      <c r="D36" s="313"/>
      <c r="E36" s="313"/>
      <c r="F36" s="313"/>
      <c r="G36" s="313"/>
      <c r="H36" s="313"/>
      <c r="I36" s="313"/>
      <c r="J36" s="313"/>
      <c r="K36" s="313"/>
      <c r="L36" s="313"/>
      <c r="M36" s="314"/>
      <c r="N36" s="549"/>
      <c r="O36" s="549"/>
      <c r="P36" s="549"/>
      <c r="Q36" s="549"/>
      <c r="R36" s="549"/>
      <c r="S36" s="549"/>
      <c r="T36" s="549"/>
      <c r="U36" s="549"/>
      <c r="V36" s="549"/>
      <c r="W36" s="549"/>
      <c r="X36" s="549"/>
      <c r="Y36" s="549"/>
      <c r="Z36" s="549"/>
      <c r="AA36" s="549"/>
      <c r="AB36" s="549"/>
      <c r="AC36" s="550"/>
      <c r="AD36" s="550"/>
      <c r="AE36" s="550"/>
      <c r="AF36" s="550"/>
      <c r="AG36" s="550"/>
      <c r="AH36" s="550"/>
      <c r="AI36" s="550"/>
      <c r="AJ36" s="550"/>
      <c r="AK36" s="550"/>
      <c r="AL36" s="550"/>
      <c r="AM36" s="550"/>
      <c r="AN36" s="550"/>
      <c r="AO36" s="550"/>
      <c r="AP36" s="550"/>
      <c r="AQ36" s="550"/>
      <c r="AR36" s="550"/>
      <c r="AS36" s="550"/>
      <c r="AT36" s="550"/>
      <c r="AU36" s="550"/>
      <c r="AV36" s="550"/>
      <c r="AW36" s="550"/>
      <c r="AX36" s="550"/>
      <c r="AY36" s="550"/>
      <c r="AZ36" s="550"/>
      <c r="BA36" s="550"/>
      <c r="BB36" s="315"/>
      <c r="BC36" s="315"/>
      <c r="BD36" s="315"/>
      <c r="BE36" s="315"/>
      <c r="BF36" s="315"/>
      <c r="BG36" s="315"/>
      <c r="BH36" s="315"/>
      <c r="BI36" s="315"/>
      <c r="BJ36" s="315"/>
      <c r="BK36" s="315"/>
      <c r="BL36" s="316"/>
      <c r="BM36" s="551"/>
      <c r="BN36" s="317" t="s">
        <v>1815</v>
      </c>
      <c r="BO36" s="306"/>
      <c r="BP36" s="306"/>
      <c r="BQ36" s="306"/>
      <c r="BR36" s="306"/>
    </row>
    <row r="37" spans="1:73" s="307" customFormat="1" ht="16.350000000000001" customHeight="1" thickBot="1">
      <c r="A37" s="1148">
        <v>7</v>
      </c>
      <c r="B37" s="1149"/>
      <c r="C37" s="698" t="s">
        <v>1319</v>
      </c>
      <c r="D37" s="698"/>
      <c r="E37" s="698"/>
      <c r="F37" s="698"/>
      <c r="G37" s="698"/>
      <c r="H37" s="698"/>
      <c r="I37" s="702"/>
      <c r="J37" s="702"/>
      <c r="K37" s="702"/>
      <c r="L37" s="702"/>
      <c r="M37" s="703"/>
      <c r="N37" s="1175"/>
      <c r="O37" s="1176"/>
      <c r="P37" s="1176"/>
      <c r="Q37" s="1176"/>
      <c r="R37" s="1177"/>
      <c r="S37" s="1175"/>
      <c r="T37" s="1176"/>
      <c r="U37" s="1176"/>
      <c r="V37" s="1176"/>
      <c r="W37" s="1177"/>
      <c r="X37" s="1175"/>
      <c r="Y37" s="1176"/>
      <c r="Z37" s="1176"/>
      <c r="AA37" s="1176"/>
      <c r="AB37" s="1177"/>
      <c r="AC37" s="1175"/>
      <c r="AD37" s="1176"/>
      <c r="AE37" s="1176"/>
      <c r="AF37" s="1176"/>
      <c r="AG37" s="1177"/>
      <c r="AH37" s="844"/>
      <c r="AI37" s="845"/>
      <c r="AJ37" s="845"/>
      <c r="AK37" s="845"/>
      <c r="AL37" s="846"/>
      <c r="AM37" s="844"/>
      <c r="AN37" s="845"/>
      <c r="AO37" s="845"/>
      <c r="AP37" s="845"/>
      <c r="AQ37" s="846"/>
      <c r="AR37" s="845"/>
      <c r="AS37" s="845"/>
      <c r="AT37" s="845"/>
      <c r="AU37" s="845"/>
      <c r="AV37" s="846"/>
      <c r="AW37" s="1175"/>
      <c r="AX37" s="1178"/>
      <c r="AY37" s="1178"/>
      <c r="AZ37" s="1178"/>
      <c r="BA37" s="1178"/>
      <c r="BB37" s="838"/>
      <c r="BC37" s="839"/>
      <c r="BD37" s="839"/>
      <c r="BE37" s="839"/>
      <c r="BF37" s="839"/>
      <c r="BG37" s="839"/>
      <c r="BH37" s="839"/>
      <c r="BI37" s="839"/>
      <c r="BJ37" s="839"/>
      <c r="BK37" s="840"/>
      <c r="BL37" s="839" t="s">
        <v>1312</v>
      </c>
      <c r="BM37" s="1150">
        <f>$A37</f>
        <v>7</v>
      </c>
      <c r="BN37" s="1151"/>
      <c r="BO37" s="306"/>
      <c r="BP37" s="306"/>
      <c r="BQ37" s="306"/>
      <c r="BR37" s="306"/>
    </row>
    <row r="38" spans="1:73" s="307" customFormat="1" ht="16.350000000000001" customHeight="1">
      <c r="A38" s="1276">
        <v>7.1</v>
      </c>
      <c r="B38" s="1277"/>
      <c r="C38" s="697" t="s">
        <v>1770</v>
      </c>
      <c r="D38" s="723"/>
      <c r="E38" s="697"/>
      <c r="F38" s="699"/>
      <c r="G38" s="699"/>
      <c r="H38" s="699"/>
      <c r="I38" s="700"/>
      <c r="J38" s="700"/>
      <c r="K38" s="700"/>
      <c r="L38" s="700"/>
      <c r="M38" s="701"/>
      <c r="N38" s="693"/>
      <c r="O38" s="694"/>
      <c r="P38" s="694"/>
      <c r="Q38" s="694"/>
      <c r="R38" s="695"/>
      <c r="S38" s="692"/>
      <c r="T38" s="694"/>
      <c r="U38" s="694"/>
      <c r="V38" s="694"/>
      <c r="W38" s="695"/>
      <c r="X38" s="692"/>
      <c r="Y38" s="694"/>
      <c r="Z38" s="694"/>
      <c r="AA38" s="694"/>
      <c r="AB38" s="695"/>
      <c r="AC38" s="692"/>
      <c r="AD38" s="694"/>
      <c r="AE38" s="694"/>
      <c r="AF38" s="858"/>
      <c r="AG38" s="859"/>
      <c r="AH38" s="847"/>
      <c r="AI38" s="848"/>
      <c r="AJ38" s="848"/>
      <c r="AK38" s="848"/>
      <c r="AL38" s="849"/>
      <c r="AM38" s="847"/>
      <c r="AN38" s="848"/>
      <c r="AO38" s="848"/>
      <c r="AP38" s="848"/>
      <c r="AQ38" s="849"/>
      <c r="AR38" s="848"/>
      <c r="AS38" s="848"/>
      <c r="AT38" s="848"/>
      <c r="AU38" s="848"/>
      <c r="AV38" s="849"/>
      <c r="AW38" s="692"/>
      <c r="AX38" s="693"/>
      <c r="AY38" s="693"/>
      <c r="AZ38" s="693"/>
      <c r="BA38" s="693"/>
      <c r="BB38" s="635"/>
      <c r="BC38" s="636"/>
      <c r="BD38" s="636"/>
      <c r="BE38" s="636"/>
      <c r="BF38" s="636"/>
      <c r="BG38" s="636"/>
      <c r="BH38" s="636"/>
      <c r="BI38" s="636"/>
      <c r="BJ38" s="636"/>
      <c r="BK38" s="327"/>
      <c r="BL38" s="636" t="s">
        <v>1775</v>
      </c>
      <c r="BM38" s="1142">
        <f t="shared" ref="BM38:BN39" si="0">$A38</f>
        <v>7.1</v>
      </c>
      <c r="BN38" s="1269"/>
      <c r="BO38" s="306"/>
      <c r="BP38" s="306"/>
      <c r="BQ38" s="306"/>
      <c r="BR38" s="306"/>
    </row>
    <row r="39" spans="1:73" s="307" customFormat="1" ht="16.350000000000001" customHeight="1">
      <c r="A39" s="1278">
        <v>7.2</v>
      </c>
      <c r="B39" s="1279"/>
      <c r="C39" s="553" t="s">
        <v>1771</v>
      </c>
      <c r="D39" s="553"/>
      <c r="E39" s="324"/>
      <c r="F39" s="324"/>
      <c r="G39" s="324"/>
      <c r="H39" s="324"/>
      <c r="I39" s="325"/>
      <c r="J39" s="325"/>
      <c r="K39" s="325"/>
      <c r="L39" s="325"/>
      <c r="M39" s="326"/>
      <c r="N39" s="693"/>
      <c r="O39" s="694"/>
      <c r="P39" s="694"/>
      <c r="Q39" s="694"/>
      <c r="R39" s="695"/>
      <c r="S39" s="692"/>
      <c r="T39" s="694"/>
      <c r="U39" s="694"/>
      <c r="V39" s="694"/>
      <c r="W39" s="695"/>
      <c r="X39" s="692"/>
      <c r="Y39" s="694"/>
      <c r="Z39" s="694"/>
      <c r="AA39" s="694"/>
      <c r="AB39" s="695"/>
      <c r="AC39" s="692"/>
      <c r="AD39" s="694"/>
      <c r="AE39" s="694"/>
      <c r="AF39" s="860"/>
      <c r="AG39" s="861"/>
      <c r="AH39" s="847"/>
      <c r="AI39" s="848"/>
      <c r="AJ39" s="848"/>
      <c r="AK39" s="848"/>
      <c r="AL39" s="849"/>
      <c r="AM39" s="847"/>
      <c r="AN39" s="848"/>
      <c r="AO39" s="848"/>
      <c r="AP39" s="848"/>
      <c r="AQ39" s="849"/>
      <c r="AR39" s="848"/>
      <c r="AS39" s="848"/>
      <c r="AT39" s="848"/>
      <c r="AU39" s="848"/>
      <c r="AV39" s="849"/>
      <c r="AW39" s="692"/>
      <c r="AX39" s="693"/>
      <c r="AY39" s="693"/>
      <c r="AZ39" s="693"/>
      <c r="BA39" s="693"/>
      <c r="BB39" s="1266" t="s">
        <v>1776</v>
      </c>
      <c r="BC39" s="1267"/>
      <c r="BD39" s="1267"/>
      <c r="BE39" s="1267"/>
      <c r="BF39" s="1267"/>
      <c r="BG39" s="1267"/>
      <c r="BH39" s="1267"/>
      <c r="BI39" s="1267"/>
      <c r="BJ39" s="1267"/>
      <c r="BK39" s="1267"/>
      <c r="BL39" s="1268"/>
      <c r="BM39" s="1280">
        <f t="shared" si="0"/>
        <v>7.2</v>
      </c>
      <c r="BN39" s="1281">
        <f t="shared" si="0"/>
        <v>7.2</v>
      </c>
      <c r="BO39" s="306"/>
      <c r="BP39" s="306"/>
      <c r="BQ39" s="306"/>
      <c r="BR39" s="306"/>
    </row>
    <row r="40" spans="1:73" s="197" customFormat="1" ht="16.350000000000001" customHeight="1">
      <c r="A40" s="1161">
        <v>8</v>
      </c>
      <c r="B40" s="1162"/>
      <c r="C40" s="1109" t="s">
        <v>1743</v>
      </c>
      <c r="D40" s="1109"/>
      <c r="E40" s="1109"/>
      <c r="F40" s="1109"/>
      <c r="G40" s="1109"/>
      <c r="H40" s="1109"/>
      <c r="I40" s="1109"/>
      <c r="J40" s="1109"/>
      <c r="K40" s="1109"/>
      <c r="L40" s="1109"/>
      <c r="M40" s="1110"/>
      <c r="N40" s="1154"/>
      <c r="O40" s="1155"/>
      <c r="P40" s="1155"/>
      <c r="Q40" s="1155"/>
      <c r="R40" s="1156"/>
      <c r="S40" s="1157"/>
      <c r="T40" s="1155"/>
      <c r="U40" s="1155"/>
      <c r="V40" s="1155"/>
      <c r="W40" s="1156"/>
      <c r="X40" s="1157"/>
      <c r="Y40" s="1155"/>
      <c r="Z40" s="1155"/>
      <c r="AA40" s="1155"/>
      <c r="AB40" s="1156"/>
      <c r="AC40" s="1157"/>
      <c r="AD40" s="1155"/>
      <c r="AE40" s="1155"/>
      <c r="AF40" s="1155"/>
      <c r="AG40" s="1156"/>
      <c r="AH40" s="847"/>
      <c r="AI40" s="848"/>
      <c r="AJ40" s="848"/>
      <c r="AK40" s="848"/>
      <c r="AL40" s="849"/>
      <c r="AM40" s="847"/>
      <c r="AN40" s="848"/>
      <c r="AO40" s="848"/>
      <c r="AP40" s="848"/>
      <c r="AQ40" s="849"/>
      <c r="AR40" s="848"/>
      <c r="AS40" s="848"/>
      <c r="AT40" s="848"/>
      <c r="AU40" s="848"/>
      <c r="AV40" s="849"/>
      <c r="AW40" s="1157"/>
      <c r="AX40" s="1158"/>
      <c r="AY40" s="1158"/>
      <c r="AZ40" s="1158"/>
      <c r="BA40" s="1158"/>
      <c r="BB40" s="841"/>
      <c r="BC40" s="842"/>
      <c r="BD40" s="842"/>
      <c r="BE40" s="842"/>
      <c r="BF40" s="842"/>
      <c r="BG40" s="842"/>
      <c r="BH40" s="842"/>
      <c r="BI40" s="842"/>
      <c r="BJ40" s="842"/>
      <c r="BK40" s="332"/>
      <c r="BL40" s="843" t="s">
        <v>1838</v>
      </c>
      <c r="BM40" s="1146">
        <f>$A40</f>
        <v>8</v>
      </c>
      <c r="BN40" s="1147">
        <f>$A40</f>
        <v>8</v>
      </c>
      <c r="BO40" s="196"/>
      <c r="BP40" s="196"/>
      <c r="BQ40" s="196"/>
      <c r="BR40" s="196"/>
    </row>
    <row r="41" spans="1:73" s="307" customFormat="1" ht="16.350000000000001" customHeight="1">
      <c r="A41" s="1152">
        <v>8.1</v>
      </c>
      <c r="B41" s="1153"/>
      <c r="C41" s="862" t="s">
        <v>1318</v>
      </c>
      <c r="D41" s="862"/>
      <c r="E41" s="863"/>
      <c r="F41" s="863"/>
      <c r="G41" s="863"/>
      <c r="H41" s="863"/>
      <c r="I41" s="864"/>
      <c r="J41" s="864"/>
      <c r="K41" s="864"/>
      <c r="L41" s="864"/>
      <c r="M41" s="865"/>
      <c r="N41" s="1154"/>
      <c r="O41" s="1155"/>
      <c r="P41" s="1155"/>
      <c r="Q41" s="1155"/>
      <c r="R41" s="1156"/>
      <c r="S41" s="1157"/>
      <c r="T41" s="1155"/>
      <c r="U41" s="1155"/>
      <c r="V41" s="1155"/>
      <c r="W41" s="1156"/>
      <c r="X41" s="1157"/>
      <c r="Y41" s="1155"/>
      <c r="Z41" s="1155"/>
      <c r="AA41" s="1155"/>
      <c r="AB41" s="1156"/>
      <c r="AC41" s="1157"/>
      <c r="AD41" s="1155"/>
      <c r="AE41" s="1155"/>
      <c r="AF41" s="1155"/>
      <c r="AG41" s="1156"/>
      <c r="AH41" s="847"/>
      <c r="AI41" s="848"/>
      <c r="AJ41" s="848"/>
      <c r="AK41" s="848"/>
      <c r="AL41" s="849"/>
      <c r="AM41" s="847"/>
      <c r="AN41" s="848"/>
      <c r="AO41" s="848"/>
      <c r="AP41" s="848"/>
      <c r="AQ41" s="849"/>
      <c r="AR41" s="848"/>
      <c r="AS41" s="848"/>
      <c r="AT41" s="848"/>
      <c r="AU41" s="848"/>
      <c r="AV41" s="849"/>
      <c r="AW41" s="1157"/>
      <c r="AX41" s="1158"/>
      <c r="AY41" s="1158"/>
      <c r="AZ41" s="1158"/>
      <c r="BA41" s="1158"/>
      <c r="BB41" s="836"/>
      <c r="BC41" s="829"/>
      <c r="BD41" s="829"/>
      <c r="BE41" s="829"/>
      <c r="BF41" s="829"/>
      <c r="BG41" s="829"/>
      <c r="BH41" s="829"/>
      <c r="BI41" s="829"/>
      <c r="BJ41" s="829"/>
      <c r="BK41" s="829"/>
      <c r="BL41" s="829" t="s">
        <v>1777</v>
      </c>
      <c r="BM41" s="1146">
        <f t="shared" ref="BM41:BN46" si="1">$A41</f>
        <v>8.1</v>
      </c>
      <c r="BN41" s="1143">
        <f t="shared" si="1"/>
        <v>8.1</v>
      </c>
      <c r="BO41" s="306"/>
      <c r="BP41" s="306"/>
      <c r="BQ41" s="306"/>
      <c r="BR41" s="306"/>
    </row>
    <row r="42" spans="1:73" s="307" customFormat="1" ht="16.350000000000001" customHeight="1">
      <c r="A42" s="1159">
        <v>8.1999999999999993</v>
      </c>
      <c r="B42" s="1160"/>
      <c r="C42" s="553" t="s">
        <v>1317</v>
      </c>
      <c r="D42" s="553"/>
      <c r="E42" s="324"/>
      <c r="F42" s="324"/>
      <c r="G42" s="324"/>
      <c r="H42" s="324"/>
      <c r="I42" s="325"/>
      <c r="J42" s="325"/>
      <c r="K42" s="325"/>
      <c r="L42" s="325"/>
      <c r="M42" s="326"/>
      <c r="N42" s="1154"/>
      <c r="O42" s="1155"/>
      <c r="P42" s="1155"/>
      <c r="Q42" s="1155"/>
      <c r="R42" s="1156"/>
      <c r="S42" s="1157"/>
      <c r="T42" s="1155"/>
      <c r="U42" s="1155"/>
      <c r="V42" s="1155"/>
      <c r="W42" s="1156"/>
      <c r="X42" s="1157"/>
      <c r="Y42" s="1155"/>
      <c r="Z42" s="1155"/>
      <c r="AA42" s="1155"/>
      <c r="AB42" s="1156"/>
      <c r="AC42" s="1157"/>
      <c r="AD42" s="1155"/>
      <c r="AE42" s="1155"/>
      <c r="AF42" s="1155"/>
      <c r="AG42" s="1156"/>
      <c r="AH42" s="847"/>
      <c r="AI42" s="848"/>
      <c r="AJ42" s="848"/>
      <c r="AK42" s="848"/>
      <c r="AL42" s="849"/>
      <c r="AM42" s="847"/>
      <c r="AN42" s="848"/>
      <c r="AO42" s="848"/>
      <c r="AP42" s="848"/>
      <c r="AQ42" s="849"/>
      <c r="AR42" s="848"/>
      <c r="AS42" s="848"/>
      <c r="AT42" s="848"/>
      <c r="AU42" s="848"/>
      <c r="AV42" s="849"/>
      <c r="AW42" s="1157"/>
      <c r="AX42" s="1158"/>
      <c r="AY42" s="1158"/>
      <c r="AZ42" s="1158"/>
      <c r="BA42" s="1158"/>
      <c r="BB42" s="835"/>
      <c r="BC42" s="548"/>
      <c r="BD42" s="548"/>
      <c r="BE42" s="548"/>
      <c r="BF42" s="548"/>
      <c r="BG42" s="548"/>
      <c r="BH42" s="548"/>
      <c r="BI42" s="548"/>
      <c r="BJ42" s="548"/>
      <c r="BK42" s="548"/>
      <c r="BL42" s="636" t="s">
        <v>1778</v>
      </c>
      <c r="BM42" s="1142">
        <f t="shared" si="1"/>
        <v>8.1999999999999993</v>
      </c>
      <c r="BN42" s="1143">
        <f t="shared" si="1"/>
        <v>8.1999999999999993</v>
      </c>
      <c r="BO42" s="306"/>
      <c r="BP42" s="306"/>
      <c r="BQ42" s="306"/>
      <c r="BR42" s="306"/>
    </row>
    <row r="43" spans="1:73" s="307" customFormat="1" ht="16.350000000000001" customHeight="1">
      <c r="A43" s="1144">
        <v>8.3000000000000007</v>
      </c>
      <c r="B43" s="1145"/>
      <c r="C43" s="552" t="s">
        <v>90</v>
      </c>
      <c r="D43" s="552"/>
      <c r="E43" s="328"/>
      <c r="F43" s="328"/>
      <c r="G43" s="328"/>
      <c r="H43" s="328"/>
      <c r="I43" s="329"/>
      <c r="J43" s="329"/>
      <c r="K43" s="329"/>
      <c r="L43" s="329"/>
      <c r="M43" s="330"/>
      <c r="N43" s="1154"/>
      <c r="O43" s="1155"/>
      <c r="P43" s="1155"/>
      <c r="Q43" s="1155"/>
      <c r="R43" s="1156"/>
      <c r="S43" s="1157"/>
      <c r="T43" s="1155"/>
      <c r="U43" s="1155"/>
      <c r="V43" s="1155"/>
      <c r="W43" s="1156"/>
      <c r="X43" s="1157"/>
      <c r="Y43" s="1155"/>
      <c r="Z43" s="1155"/>
      <c r="AA43" s="1155"/>
      <c r="AB43" s="1156"/>
      <c r="AC43" s="1157"/>
      <c r="AD43" s="1155"/>
      <c r="AE43" s="1155"/>
      <c r="AF43" s="1155"/>
      <c r="AG43" s="1156"/>
      <c r="AH43" s="847"/>
      <c r="AI43" s="848"/>
      <c r="AJ43" s="848"/>
      <c r="AK43" s="848"/>
      <c r="AL43" s="849"/>
      <c r="AM43" s="847"/>
      <c r="AN43" s="848"/>
      <c r="AO43" s="848"/>
      <c r="AP43" s="848"/>
      <c r="AQ43" s="849"/>
      <c r="AR43" s="848"/>
      <c r="AS43" s="848"/>
      <c r="AT43" s="848"/>
      <c r="AU43" s="848"/>
      <c r="AV43" s="849"/>
      <c r="AW43" s="1157"/>
      <c r="AX43" s="1158"/>
      <c r="AY43" s="1158"/>
      <c r="AZ43" s="1158"/>
      <c r="BA43" s="1158"/>
      <c r="BB43" s="836"/>
      <c r="BC43" s="829"/>
      <c r="BD43" s="829"/>
      <c r="BE43" s="829"/>
      <c r="BF43" s="829"/>
      <c r="BG43" s="829"/>
      <c r="BH43" s="829"/>
      <c r="BI43" s="829"/>
      <c r="BJ43" s="829"/>
      <c r="BK43" s="332"/>
      <c r="BL43" s="829" t="s">
        <v>1898</v>
      </c>
      <c r="BM43" s="1146">
        <f t="shared" si="1"/>
        <v>8.3000000000000007</v>
      </c>
      <c r="BN43" s="1143">
        <f t="shared" si="1"/>
        <v>8.3000000000000007</v>
      </c>
      <c r="BO43" s="306"/>
      <c r="BP43" s="306"/>
      <c r="BQ43" s="306"/>
      <c r="BR43" s="306"/>
    </row>
    <row r="44" spans="1:73" s="307" customFormat="1" ht="16.350000000000001" customHeight="1">
      <c r="A44" s="1159">
        <v>8.4</v>
      </c>
      <c r="B44" s="1160"/>
      <c r="C44" s="553" t="s">
        <v>1316</v>
      </c>
      <c r="D44" s="553"/>
      <c r="E44" s="324"/>
      <c r="F44" s="324"/>
      <c r="G44" s="324"/>
      <c r="H44" s="324"/>
      <c r="I44" s="325"/>
      <c r="J44" s="325"/>
      <c r="K44" s="325"/>
      <c r="L44" s="325"/>
      <c r="M44" s="326"/>
      <c r="N44" s="1154"/>
      <c r="O44" s="1155"/>
      <c r="P44" s="1155"/>
      <c r="Q44" s="1155"/>
      <c r="R44" s="1156"/>
      <c r="S44" s="1157"/>
      <c r="T44" s="1155"/>
      <c r="U44" s="1155"/>
      <c r="V44" s="1155"/>
      <c r="W44" s="1156"/>
      <c r="X44" s="1157"/>
      <c r="Y44" s="1155"/>
      <c r="Z44" s="1155"/>
      <c r="AA44" s="1155"/>
      <c r="AB44" s="1156"/>
      <c r="AC44" s="1157"/>
      <c r="AD44" s="1155"/>
      <c r="AE44" s="1155"/>
      <c r="AF44" s="1155"/>
      <c r="AG44" s="1156"/>
      <c r="AH44" s="847"/>
      <c r="AI44" s="848"/>
      <c r="AJ44" s="848"/>
      <c r="AK44" s="848"/>
      <c r="AL44" s="849"/>
      <c r="AM44" s="847"/>
      <c r="AN44" s="848"/>
      <c r="AO44" s="848"/>
      <c r="AP44" s="848"/>
      <c r="AQ44" s="849"/>
      <c r="AR44" s="848"/>
      <c r="AS44" s="848"/>
      <c r="AT44" s="848"/>
      <c r="AU44" s="848"/>
      <c r="AV44" s="849"/>
      <c r="AW44" s="1157"/>
      <c r="AX44" s="1158"/>
      <c r="AY44" s="1158"/>
      <c r="AZ44" s="1158"/>
      <c r="BA44" s="1158"/>
      <c r="BB44" s="835"/>
      <c r="BC44" s="548"/>
      <c r="BD44" s="548"/>
      <c r="BE44" s="548"/>
      <c r="BF44" s="548"/>
      <c r="BG44" s="548"/>
      <c r="BH44" s="548"/>
      <c r="BI44" s="548"/>
      <c r="BJ44" s="548"/>
      <c r="BK44" s="636"/>
      <c r="BL44" s="636" t="s">
        <v>1779</v>
      </c>
      <c r="BM44" s="1142">
        <f t="shared" si="1"/>
        <v>8.4</v>
      </c>
      <c r="BN44" s="1143">
        <f t="shared" si="1"/>
        <v>8.4</v>
      </c>
      <c r="BO44" s="306"/>
      <c r="BP44" s="306"/>
      <c r="BQ44" s="306"/>
      <c r="BR44" s="306"/>
    </row>
    <row r="45" spans="1:73" s="307" customFormat="1" ht="16.350000000000001" customHeight="1">
      <c r="A45" s="1144">
        <v>8.5</v>
      </c>
      <c r="B45" s="1145"/>
      <c r="C45" s="552" t="s">
        <v>1315</v>
      </c>
      <c r="D45" s="552"/>
      <c r="E45" s="328"/>
      <c r="F45" s="328"/>
      <c r="G45" s="328"/>
      <c r="H45" s="328"/>
      <c r="I45" s="329"/>
      <c r="J45" s="329"/>
      <c r="K45" s="329"/>
      <c r="L45" s="329"/>
      <c r="M45" s="330"/>
      <c r="N45" s="1154"/>
      <c r="O45" s="1155"/>
      <c r="P45" s="1155"/>
      <c r="Q45" s="1155"/>
      <c r="R45" s="1156"/>
      <c r="S45" s="1157"/>
      <c r="T45" s="1155"/>
      <c r="U45" s="1155"/>
      <c r="V45" s="1155"/>
      <c r="W45" s="1156"/>
      <c r="X45" s="1157"/>
      <c r="Y45" s="1155"/>
      <c r="Z45" s="1155"/>
      <c r="AA45" s="1155"/>
      <c r="AB45" s="1156"/>
      <c r="AC45" s="1157"/>
      <c r="AD45" s="1155"/>
      <c r="AE45" s="1155"/>
      <c r="AF45" s="1155"/>
      <c r="AG45" s="1156"/>
      <c r="AH45" s="847"/>
      <c r="AI45" s="848"/>
      <c r="AJ45" s="848"/>
      <c r="AK45" s="848"/>
      <c r="AL45" s="849"/>
      <c r="AM45" s="847"/>
      <c r="AN45" s="848"/>
      <c r="AO45" s="848"/>
      <c r="AP45" s="848"/>
      <c r="AQ45" s="849"/>
      <c r="AR45" s="848"/>
      <c r="AS45" s="848"/>
      <c r="AT45" s="848"/>
      <c r="AU45" s="848"/>
      <c r="AV45" s="849"/>
      <c r="AW45" s="1157"/>
      <c r="AX45" s="1158"/>
      <c r="AY45" s="1158"/>
      <c r="AZ45" s="1158"/>
      <c r="BA45" s="1158"/>
      <c r="BB45" s="836"/>
      <c r="BC45" s="829"/>
      <c r="BD45" s="829"/>
      <c r="BE45" s="829"/>
      <c r="BF45" s="829"/>
      <c r="BG45" s="829"/>
      <c r="BH45" s="829"/>
      <c r="BI45" s="829"/>
      <c r="BJ45" s="829"/>
      <c r="BK45" s="332"/>
      <c r="BL45" s="829" t="s">
        <v>1780</v>
      </c>
      <c r="BM45" s="1146">
        <f t="shared" si="1"/>
        <v>8.5</v>
      </c>
      <c r="BN45" s="1147">
        <f t="shared" si="1"/>
        <v>8.5</v>
      </c>
      <c r="BO45" s="306"/>
      <c r="BP45" s="306"/>
      <c r="BQ45" s="306"/>
      <c r="BR45" s="306"/>
    </row>
    <row r="46" spans="1:73" s="307" customFormat="1" ht="16.350000000000001" customHeight="1">
      <c r="A46" s="1159">
        <v>8.6</v>
      </c>
      <c r="B46" s="1160"/>
      <c r="C46" s="553" t="s">
        <v>91</v>
      </c>
      <c r="D46" s="553"/>
      <c r="E46" s="324"/>
      <c r="F46" s="324"/>
      <c r="G46" s="324"/>
      <c r="H46" s="324"/>
      <c r="I46" s="325"/>
      <c r="J46" s="325"/>
      <c r="K46" s="325"/>
      <c r="L46" s="325"/>
      <c r="M46" s="326"/>
      <c r="N46" s="1154"/>
      <c r="O46" s="1155"/>
      <c r="P46" s="1155"/>
      <c r="Q46" s="1155"/>
      <c r="R46" s="1156"/>
      <c r="S46" s="1157"/>
      <c r="T46" s="1155"/>
      <c r="U46" s="1155"/>
      <c r="V46" s="1155"/>
      <c r="W46" s="1156"/>
      <c r="X46" s="1157"/>
      <c r="Y46" s="1155"/>
      <c r="Z46" s="1155"/>
      <c r="AA46" s="1155"/>
      <c r="AB46" s="1156"/>
      <c r="AC46" s="1157"/>
      <c r="AD46" s="1155"/>
      <c r="AE46" s="1155"/>
      <c r="AF46" s="1155"/>
      <c r="AG46" s="1156"/>
      <c r="AH46" s="847"/>
      <c r="AI46" s="848"/>
      <c r="AJ46" s="848"/>
      <c r="AK46" s="848"/>
      <c r="AL46" s="849"/>
      <c r="AM46" s="847"/>
      <c r="AN46" s="848"/>
      <c r="AO46" s="848"/>
      <c r="AP46" s="848"/>
      <c r="AQ46" s="849"/>
      <c r="AR46" s="848"/>
      <c r="AS46" s="848"/>
      <c r="AT46" s="848"/>
      <c r="AU46" s="848"/>
      <c r="AV46" s="849"/>
      <c r="AW46" s="1157"/>
      <c r="AX46" s="1158"/>
      <c r="AY46" s="1158"/>
      <c r="AZ46" s="1158"/>
      <c r="BA46" s="1158"/>
      <c r="BB46" s="635"/>
      <c r="BC46" s="636"/>
      <c r="BD46" s="636"/>
      <c r="BE46" s="636"/>
      <c r="BF46" s="554"/>
      <c r="BG46" s="636"/>
      <c r="BH46" s="636"/>
      <c r="BI46" s="636"/>
      <c r="BJ46" s="636"/>
      <c r="BK46" s="636"/>
      <c r="BL46" s="554" t="s">
        <v>1781</v>
      </c>
      <c r="BM46" s="1142">
        <f t="shared" si="1"/>
        <v>8.6</v>
      </c>
      <c r="BN46" s="1253">
        <f t="shared" si="1"/>
        <v>8.6</v>
      </c>
      <c r="BO46" s="306"/>
      <c r="BP46" s="306"/>
      <c r="BQ46" s="306"/>
      <c r="BR46" s="306"/>
    </row>
    <row r="47" spans="1:73" s="307" customFormat="1" ht="16.350000000000001" customHeight="1">
      <c r="A47" s="1144">
        <v>8.6999999999999993</v>
      </c>
      <c r="B47" s="1145"/>
      <c r="C47" s="552" t="s">
        <v>1314</v>
      </c>
      <c r="D47" s="552"/>
      <c r="E47" s="328"/>
      <c r="F47" s="328"/>
      <c r="G47" s="328"/>
      <c r="H47" s="328"/>
      <c r="I47" s="329"/>
      <c r="J47" s="329"/>
      <c r="K47" s="329"/>
      <c r="L47" s="329"/>
      <c r="M47" s="330"/>
      <c r="N47" s="1154"/>
      <c r="O47" s="1155"/>
      <c r="P47" s="1155"/>
      <c r="Q47" s="1155"/>
      <c r="R47" s="1156"/>
      <c r="S47" s="1157"/>
      <c r="T47" s="1155"/>
      <c r="U47" s="1155"/>
      <c r="V47" s="1155"/>
      <c r="W47" s="1156"/>
      <c r="X47" s="1157"/>
      <c r="Y47" s="1155"/>
      <c r="Z47" s="1155"/>
      <c r="AA47" s="1155"/>
      <c r="AB47" s="1156"/>
      <c r="AC47" s="1157"/>
      <c r="AD47" s="1155"/>
      <c r="AE47" s="1155"/>
      <c r="AF47" s="1155"/>
      <c r="AG47" s="1156"/>
      <c r="AH47" s="847"/>
      <c r="AI47" s="848"/>
      <c r="AJ47" s="848"/>
      <c r="AK47" s="848"/>
      <c r="AL47" s="849"/>
      <c r="AM47" s="847"/>
      <c r="AN47" s="848"/>
      <c r="AO47" s="848"/>
      <c r="AP47" s="848"/>
      <c r="AQ47" s="849"/>
      <c r="AR47" s="848"/>
      <c r="AS47" s="848"/>
      <c r="AT47" s="848"/>
      <c r="AU47" s="848"/>
      <c r="AV47" s="849"/>
      <c r="AW47" s="1157"/>
      <c r="AX47" s="1158"/>
      <c r="AY47" s="1158"/>
      <c r="AZ47" s="1158"/>
      <c r="BA47" s="1158"/>
      <c r="BB47" s="1045" t="s">
        <v>1841</v>
      </c>
      <c r="BC47" s="1046"/>
      <c r="BD47" s="1046"/>
      <c r="BE47" s="1046"/>
      <c r="BF47" s="1046"/>
      <c r="BG47" s="1046"/>
      <c r="BH47" s="1046"/>
      <c r="BI47" s="1046"/>
      <c r="BJ47" s="1046"/>
      <c r="BK47" s="1046"/>
      <c r="BL47" s="1046"/>
      <c r="BM47" s="1146">
        <f t="shared" ref="BM47:BN49" si="2">$A47</f>
        <v>8.6999999999999993</v>
      </c>
      <c r="BN47" s="1147">
        <f t="shared" si="2"/>
        <v>8.6999999999999993</v>
      </c>
      <c r="BO47" s="306"/>
      <c r="BP47" s="306"/>
      <c r="BQ47" s="306"/>
      <c r="BR47" s="306"/>
    </row>
    <row r="48" spans="1:73" s="307" customFormat="1" ht="28.35" customHeight="1">
      <c r="A48" s="1261">
        <v>8.8000000000000007</v>
      </c>
      <c r="B48" s="1262"/>
      <c r="C48" s="1263" t="s">
        <v>92</v>
      </c>
      <c r="D48" s="1264"/>
      <c r="E48" s="1264"/>
      <c r="F48" s="1264"/>
      <c r="G48" s="1264"/>
      <c r="H48" s="1264"/>
      <c r="I48" s="1264"/>
      <c r="J48" s="1264"/>
      <c r="K48" s="1264"/>
      <c r="L48" s="1264"/>
      <c r="M48" s="1265"/>
      <c r="N48" s="1256"/>
      <c r="O48" s="1257"/>
      <c r="P48" s="1257"/>
      <c r="Q48" s="1257"/>
      <c r="R48" s="1258"/>
      <c r="S48" s="1259"/>
      <c r="T48" s="1257"/>
      <c r="U48" s="1257"/>
      <c r="V48" s="1257"/>
      <c r="W48" s="1258"/>
      <c r="X48" s="1259"/>
      <c r="Y48" s="1257"/>
      <c r="Z48" s="1257"/>
      <c r="AA48" s="1257"/>
      <c r="AB48" s="1258"/>
      <c r="AC48" s="1259"/>
      <c r="AD48" s="1257"/>
      <c r="AE48" s="1257"/>
      <c r="AF48" s="1257"/>
      <c r="AG48" s="1258"/>
      <c r="AH48" s="850"/>
      <c r="AI48" s="851"/>
      <c r="AJ48" s="851"/>
      <c r="AK48" s="851"/>
      <c r="AL48" s="852"/>
      <c r="AM48" s="850"/>
      <c r="AN48" s="851"/>
      <c r="AO48" s="851"/>
      <c r="AP48" s="851"/>
      <c r="AQ48" s="852"/>
      <c r="AR48" s="851"/>
      <c r="AS48" s="851"/>
      <c r="AT48" s="851"/>
      <c r="AU48" s="851"/>
      <c r="AV48" s="852"/>
      <c r="AW48" s="1259"/>
      <c r="AX48" s="1260"/>
      <c r="AY48" s="1260"/>
      <c r="AZ48" s="1260"/>
      <c r="BA48" s="1260"/>
      <c r="BB48" s="1254" t="s">
        <v>1782</v>
      </c>
      <c r="BC48" s="1255"/>
      <c r="BD48" s="1255"/>
      <c r="BE48" s="1255"/>
      <c r="BF48" s="1255"/>
      <c r="BG48" s="1255"/>
      <c r="BH48" s="1255"/>
      <c r="BI48" s="1255"/>
      <c r="BJ48" s="1255"/>
      <c r="BK48" s="1255"/>
      <c r="BL48" s="1255"/>
      <c r="BM48" s="1072">
        <f t="shared" si="2"/>
        <v>8.8000000000000007</v>
      </c>
      <c r="BN48" s="1073">
        <f t="shared" si="2"/>
        <v>8.8000000000000007</v>
      </c>
      <c r="BO48" s="306"/>
      <c r="BP48" s="306"/>
      <c r="BQ48" s="306"/>
      <c r="BR48" s="306"/>
    </row>
    <row r="49" spans="1:75" s="307" customFormat="1" ht="24" customHeight="1" thickBot="1">
      <c r="A49" s="1068">
        <v>9</v>
      </c>
      <c r="B49" s="1069"/>
      <c r="C49" s="1139" t="s">
        <v>1352</v>
      </c>
      <c r="D49" s="1140"/>
      <c r="E49" s="1140"/>
      <c r="F49" s="1140"/>
      <c r="G49" s="1140"/>
      <c r="H49" s="1140"/>
      <c r="I49" s="1140"/>
      <c r="J49" s="1140"/>
      <c r="K49" s="1140"/>
      <c r="L49" s="1140"/>
      <c r="M49" s="1141"/>
      <c r="N49" s="557"/>
      <c r="O49" s="558"/>
      <c r="P49" s="559" t="s">
        <v>1313</v>
      </c>
      <c r="Q49" s="558"/>
      <c r="R49" s="560"/>
      <c r="S49" s="1131"/>
      <c r="T49" s="1132"/>
      <c r="U49" s="1132"/>
      <c r="V49" s="1132"/>
      <c r="W49" s="1133"/>
      <c r="X49" s="1131"/>
      <c r="Y49" s="1132"/>
      <c r="Z49" s="1132"/>
      <c r="AA49" s="1132"/>
      <c r="AB49" s="1133"/>
      <c r="AC49" s="1131"/>
      <c r="AD49" s="1132"/>
      <c r="AE49" s="1132"/>
      <c r="AF49" s="1132"/>
      <c r="AG49" s="1133"/>
      <c r="AH49" s="855"/>
      <c r="AI49" s="856"/>
      <c r="AJ49" s="856"/>
      <c r="AK49" s="856"/>
      <c r="AL49" s="857"/>
      <c r="AM49" s="855"/>
      <c r="AN49" s="856"/>
      <c r="AO49" s="856"/>
      <c r="AP49" s="856"/>
      <c r="AQ49" s="857"/>
      <c r="AR49" s="856"/>
      <c r="AS49" s="856"/>
      <c r="AT49" s="856"/>
      <c r="AU49" s="856"/>
      <c r="AV49" s="857"/>
      <c r="AW49" s="1131"/>
      <c r="AX49" s="1282"/>
      <c r="AY49" s="1282"/>
      <c r="AZ49" s="1282"/>
      <c r="BA49" s="1282"/>
      <c r="BB49" s="837"/>
      <c r="BC49" s="721"/>
      <c r="BD49" s="721"/>
      <c r="BE49" s="721"/>
      <c r="BF49" s="721"/>
      <c r="BG49" s="721"/>
      <c r="BH49" s="721"/>
      <c r="BI49" s="721"/>
      <c r="BJ49" s="721"/>
      <c r="BK49" s="722"/>
      <c r="BL49" s="721" t="s">
        <v>1783</v>
      </c>
      <c r="BM49" s="1117">
        <f t="shared" si="2"/>
        <v>9</v>
      </c>
      <c r="BN49" s="1118">
        <f t="shared" si="2"/>
        <v>9</v>
      </c>
      <c r="BO49" s="306"/>
      <c r="BP49" s="306"/>
      <c r="BQ49" s="306"/>
      <c r="BR49" s="306"/>
    </row>
    <row r="50" spans="1:75" s="307" customFormat="1" ht="24" customHeight="1" thickBot="1">
      <c r="A50" s="1070" t="s">
        <v>138</v>
      </c>
      <c r="B50" s="1071"/>
      <c r="C50" s="1123" t="s">
        <v>1506</v>
      </c>
      <c r="D50" s="1124"/>
      <c r="E50" s="1124"/>
      <c r="F50" s="1124"/>
      <c r="G50" s="1124"/>
      <c r="H50" s="1124"/>
      <c r="I50" s="1124"/>
      <c r="J50" s="1124"/>
      <c r="K50" s="1124"/>
      <c r="L50" s="1124"/>
      <c r="M50" s="1125"/>
      <c r="N50" s="1126"/>
      <c r="O50" s="1127"/>
      <c r="P50" s="1127"/>
      <c r="Q50" s="1127"/>
      <c r="R50" s="1128"/>
      <c r="S50" s="1129"/>
      <c r="T50" s="1127"/>
      <c r="U50" s="1127"/>
      <c r="V50" s="1127"/>
      <c r="W50" s="1128"/>
      <c r="X50" s="1129"/>
      <c r="Y50" s="1127"/>
      <c r="Z50" s="1127"/>
      <c r="AA50" s="1127"/>
      <c r="AB50" s="1128"/>
      <c r="AC50" s="1129"/>
      <c r="AD50" s="1127"/>
      <c r="AE50" s="1127"/>
      <c r="AF50" s="1127"/>
      <c r="AG50" s="1128"/>
      <c r="AH50" s="830"/>
      <c r="AI50" s="831"/>
      <c r="AJ50" s="831"/>
      <c r="AK50" s="831"/>
      <c r="AL50" s="832"/>
      <c r="AM50" s="830"/>
      <c r="AN50" s="831"/>
      <c r="AO50" s="831"/>
      <c r="AP50" s="831"/>
      <c r="AQ50" s="832"/>
      <c r="AR50" s="831"/>
      <c r="AS50" s="831"/>
      <c r="AT50" s="831"/>
      <c r="AU50" s="831"/>
      <c r="AV50" s="832"/>
      <c r="AW50" s="1129"/>
      <c r="AX50" s="1130"/>
      <c r="AY50" s="1130"/>
      <c r="AZ50" s="1130"/>
      <c r="BA50" s="1130"/>
      <c r="BB50" s="1119"/>
      <c r="BC50" s="1120"/>
      <c r="BD50" s="1120"/>
      <c r="BE50" s="1120"/>
      <c r="BF50" s="1120"/>
      <c r="BG50" s="1120"/>
      <c r="BH50" s="1120"/>
      <c r="BI50" s="1120"/>
      <c r="BJ50" s="1120"/>
      <c r="BK50" s="853"/>
      <c r="BL50" s="854" t="s">
        <v>1800</v>
      </c>
      <c r="BM50" s="1121" t="s">
        <v>1835</v>
      </c>
      <c r="BN50" s="1122" t="str">
        <f>$A50</f>
        <v>E</v>
      </c>
      <c r="BO50" s="306"/>
      <c r="BP50" s="306"/>
      <c r="BQ50" s="306"/>
      <c r="BR50" s="306"/>
    </row>
    <row r="51" spans="1:75" s="194" customFormat="1" ht="4.3499999999999996" customHeight="1">
      <c r="A51" s="1134"/>
      <c r="B51" s="1134"/>
      <c r="C51" s="1134"/>
      <c r="D51" s="1134"/>
      <c r="E51" s="1134"/>
      <c r="F51" s="1134"/>
      <c r="G51" s="1134"/>
      <c r="H51" s="1134"/>
      <c r="I51" s="1134"/>
      <c r="J51" s="1134"/>
      <c r="K51" s="1134"/>
      <c r="L51" s="1134"/>
      <c r="M51" s="1135"/>
      <c r="N51" s="1135"/>
      <c r="O51" s="1135"/>
      <c r="P51" s="1135"/>
      <c r="Q51" s="1135"/>
      <c r="R51" s="1135"/>
      <c r="S51" s="1135"/>
      <c r="T51" s="1135"/>
      <c r="U51" s="1135"/>
      <c r="V51" s="1135"/>
      <c r="W51" s="1135"/>
      <c r="X51" s="1135"/>
      <c r="Y51" s="1135"/>
      <c r="Z51" s="1135"/>
      <c r="AA51" s="1135"/>
      <c r="AB51" s="1135"/>
      <c r="AC51" s="1135"/>
      <c r="AD51" s="1135"/>
      <c r="AE51" s="1135"/>
      <c r="AF51" s="1135"/>
      <c r="AG51" s="1135"/>
      <c r="AH51" s="1135"/>
      <c r="AI51" s="1135"/>
      <c r="AJ51" s="1135"/>
      <c r="AK51" s="1135"/>
      <c r="AL51" s="1135"/>
      <c r="AM51" s="1135"/>
      <c r="AN51" s="1135"/>
      <c r="AO51" s="1135"/>
      <c r="AP51" s="1135"/>
      <c r="AQ51" s="1135"/>
      <c r="AR51" s="1135"/>
      <c r="AS51" s="1135"/>
      <c r="AT51" s="1135"/>
      <c r="AU51" s="1135"/>
      <c r="AV51" s="1135"/>
      <c r="AW51" s="1135"/>
      <c r="AX51" s="1135"/>
      <c r="AY51" s="1135"/>
      <c r="AZ51" s="1135"/>
      <c r="BA51" s="1135"/>
      <c r="BB51" s="1135"/>
      <c r="BC51" s="1135"/>
      <c r="BD51" s="1135"/>
      <c r="BE51" s="1135"/>
      <c r="BF51" s="1135"/>
      <c r="BG51" s="1135"/>
      <c r="BH51" s="1135"/>
      <c r="BI51" s="1135"/>
      <c r="BJ51" s="1135"/>
      <c r="BK51" s="1135"/>
      <c r="BL51" s="310"/>
      <c r="BM51" s="310"/>
      <c r="BN51" s="310"/>
      <c r="BO51" s="196"/>
      <c r="BP51" s="196"/>
      <c r="BQ51" s="196"/>
      <c r="BR51" s="196"/>
    </row>
    <row r="52" spans="1:75" s="206" customFormat="1" ht="27.6" customHeight="1">
      <c r="A52" s="649">
        <v>1</v>
      </c>
      <c r="B52" s="293"/>
      <c r="C52" s="1111" t="s">
        <v>1327</v>
      </c>
      <c r="D52" s="1112"/>
      <c r="E52" s="1112"/>
      <c r="F52" s="1112"/>
      <c r="G52" s="1112"/>
      <c r="H52" s="1112"/>
      <c r="I52" s="1112"/>
      <c r="J52" s="1112"/>
      <c r="K52" s="1112"/>
      <c r="L52" s="1112"/>
      <c r="M52" s="1112"/>
      <c r="N52" s="1112"/>
      <c r="O52" s="1112"/>
      <c r="P52" s="1112"/>
      <c r="Q52" s="1112"/>
      <c r="R52" s="1112"/>
      <c r="S52" s="1112"/>
      <c r="T52" s="1112"/>
      <c r="U52" s="1112"/>
      <c r="V52" s="1112"/>
      <c r="W52" s="1112"/>
      <c r="X52" s="1112"/>
      <c r="Y52" s="1112"/>
      <c r="Z52" s="1112"/>
      <c r="AA52" s="1112"/>
      <c r="AB52" s="1112"/>
      <c r="AC52" s="308"/>
      <c r="AD52" s="1136" t="s">
        <v>1326</v>
      </c>
      <c r="AE52" s="1137"/>
      <c r="AF52" s="1137"/>
      <c r="AG52" s="1137"/>
      <c r="AH52" s="1137"/>
      <c r="AI52" s="1137"/>
      <c r="AJ52" s="1137"/>
      <c r="AK52" s="1137"/>
      <c r="AL52" s="1137"/>
      <c r="AM52" s="1137"/>
      <c r="AN52" s="1137"/>
      <c r="AO52" s="1137"/>
      <c r="AP52" s="1137"/>
      <c r="AQ52" s="1137"/>
      <c r="AR52" s="1137"/>
      <c r="AS52" s="1137"/>
      <c r="AT52" s="1137"/>
      <c r="AU52" s="1137"/>
      <c r="AV52" s="1137"/>
      <c r="AW52" s="1137"/>
      <c r="AX52" s="1137"/>
      <c r="AY52" s="1137"/>
      <c r="AZ52" s="1137"/>
      <c r="BA52" s="1137"/>
      <c r="BB52" s="1137"/>
      <c r="BC52" s="1137"/>
      <c r="BD52" s="1137"/>
      <c r="BE52" s="1137"/>
      <c r="BF52" s="1137"/>
      <c r="BG52" s="1137"/>
      <c r="BH52" s="1137"/>
      <c r="BI52" s="1137"/>
      <c r="BJ52" s="1137"/>
      <c r="BK52" s="1137"/>
      <c r="BL52" s="1137"/>
      <c r="BM52" s="291"/>
      <c r="BN52" s="648">
        <v>1</v>
      </c>
      <c r="BO52" s="288"/>
      <c r="BP52" s="288"/>
      <c r="BQ52" s="288"/>
      <c r="BR52" s="288"/>
      <c r="BS52" s="288"/>
      <c r="BT52" s="288"/>
      <c r="BU52" s="288"/>
      <c r="BV52" s="288"/>
      <c r="BW52" s="288"/>
    </row>
    <row r="53" spans="1:75" s="206" customFormat="1" ht="39.6" customHeight="1">
      <c r="A53" s="650">
        <v>2</v>
      </c>
      <c r="B53" s="293"/>
      <c r="C53" s="1111" t="s">
        <v>1324</v>
      </c>
      <c r="D53" s="1112"/>
      <c r="E53" s="1112"/>
      <c r="F53" s="1112"/>
      <c r="G53" s="1112"/>
      <c r="H53" s="1112"/>
      <c r="I53" s="1112"/>
      <c r="J53" s="1112"/>
      <c r="K53" s="1112"/>
      <c r="L53" s="1112"/>
      <c r="M53" s="1112"/>
      <c r="N53" s="1112"/>
      <c r="O53" s="1112"/>
      <c r="P53" s="1112"/>
      <c r="Q53" s="1112"/>
      <c r="R53" s="1112"/>
      <c r="S53" s="1112"/>
      <c r="T53" s="1112"/>
      <c r="U53" s="1112"/>
      <c r="V53" s="1112"/>
      <c r="W53" s="1112"/>
      <c r="X53" s="1112"/>
      <c r="Y53" s="1112"/>
      <c r="Z53" s="1112"/>
      <c r="AA53" s="1112"/>
      <c r="AB53" s="1112"/>
      <c r="AC53" s="308"/>
      <c r="AD53" s="1138" t="s">
        <v>1323</v>
      </c>
      <c r="AE53" s="1114"/>
      <c r="AF53" s="1114"/>
      <c r="AG53" s="1114"/>
      <c r="AH53" s="1114"/>
      <c r="AI53" s="1114"/>
      <c r="AJ53" s="1114"/>
      <c r="AK53" s="1114"/>
      <c r="AL53" s="1114"/>
      <c r="AM53" s="1114"/>
      <c r="AN53" s="1114"/>
      <c r="AO53" s="1114"/>
      <c r="AP53" s="1114"/>
      <c r="AQ53" s="1114"/>
      <c r="AR53" s="1114"/>
      <c r="AS53" s="1114"/>
      <c r="AT53" s="1114"/>
      <c r="AU53" s="1114"/>
      <c r="AV53" s="1114"/>
      <c r="AW53" s="1114"/>
      <c r="AX53" s="1114"/>
      <c r="AY53" s="1114"/>
      <c r="AZ53" s="1114"/>
      <c r="BA53" s="1114"/>
      <c r="BB53" s="1114"/>
      <c r="BC53" s="1114"/>
      <c r="BD53" s="1114"/>
      <c r="BE53" s="1114"/>
      <c r="BF53" s="1114"/>
      <c r="BG53" s="1114"/>
      <c r="BH53" s="1114"/>
      <c r="BI53" s="1114"/>
      <c r="BJ53" s="1114"/>
      <c r="BK53" s="1114"/>
      <c r="BL53" s="1114"/>
      <c r="BM53" s="291"/>
      <c r="BN53" s="648">
        <v>2</v>
      </c>
      <c r="BO53" s="288"/>
      <c r="BP53" s="288"/>
      <c r="BQ53" s="288"/>
      <c r="BR53" s="288"/>
      <c r="BS53" s="288"/>
      <c r="BT53" s="288"/>
      <c r="BU53" s="288"/>
      <c r="BV53" s="288"/>
      <c r="BW53" s="288"/>
    </row>
    <row r="54" spans="1:75" s="206" customFormat="1" ht="24.6" customHeight="1">
      <c r="A54" s="651">
        <v>3</v>
      </c>
      <c r="B54" s="293"/>
      <c r="C54" s="1111" t="s">
        <v>1347</v>
      </c>
      <c r="D54" s="1112"/>
      <c r="E54" s="1112"/>
      <c r="F54" s="1112"/>
      <c r="G54" s="1112"/>
      <c r="H54" s="1112"/>
      <c r="I54" s="1112"/>
      <c r="J54" s="1112"/>
      <c r="K54" s="1112"/>
      <c r="L54" s="1112"/>
      <c r="M54" s="1112"/>
      <c r="N54" s="1112"/>
      <c r="O54" s="1112"/>
      <c r="P54" s="1112"/>
      <c r="Q54" s="1112"/>
      <c r="R54" s="1112"/>
      <c r="S54" s="1112"/>
      <c r="T54" s="1112"/>
      <c r="U54" s="1112"/>
      <c r="V54" s="1112"/>
      <c r="W54" s="1112"/>
      <c r="X54" s="1112"/>
      <c r="Y54" s="1112"/>
      <c r="Z54" s="1112"/>
      <c r="AA54" s="1112"/>
      <c r="AB54" s="1112"/>
      <c r="AC54" s="308"/>
      <c r="AD54" s="1114" t="s">
        <v>1784</v>
      </c>
      <c r="AE54" s="1114"/>
      <c r="AF54" s="1114"/>
      <c r="AG54" s="1114"/>
      <c r="AH54" s="1114"/>
      <c r="AI54" s="1114"/>
      <c r="AJ54" s="1114"/>
      <c r="AK54" s="1114"/>
      <c r="AL54" s="1114"/>
      <c r="AM54" s="1114"/>
      <c r="AN54" s="1114"/>
      <c r="AO54" s="1114"/>
      <c r="AP54" s="1114"/>
      <c r="AQ54" s="1114"/>
      <c r="AR54" s="1114"/>
      <c r="AS54" s="1114"/>
      <c r="AT54" s="1114"/>
      <c r="AU54" s="1114"/>
      <c r="AV54" s="1114"/>
      <c r="AW54" s="1114"/>
      <c r="AX54" s="1114"/>
      <c r="AY54" s="1114"/>
      <c r="AZ54" s="1114"/>
      <c r="BA54" s="1114"/>
      <c r="BB54" s="1114"/>
      <c r="BC54" s="1114"/>
      <c r="BD54" s="1114"/>
      <c r="BE54" s="1114"/>
      <c r="BF54" s="1114"/>
      <c r="BG54" s="1114"/>
      <c r="BH54" s="1114"/>
      <c r="BI54" s="1114"/>
      <c r="BJ54" s="1114"/>
      <c r="BK54" s="1114"/>
      <c r="BL54" s="1114"/>
      <c r="BM54" s="292"/>
      <c r="BN54" s="647">
        <v>3</v>
      </c>
    </row>
    <row r="55" spans="1:75" s="206" customFormat="1" ht="46.35" customHeight="1">
      <c r="A55" s="649">
        <v>4</v>
      </c>
      <c r="B55" s="293"/>
      <c r="C55" s="1111" t="s">
        <v>1348</v>
      </c>
      <c r="D55" s="1112"/>
      <c r="E55" s="1112"/>
      <c r="F55" s="1112"/>
      <c r="G55" s="1112"/>
      <c r="H55" s="1112"/>
      <c r="I55" s="1112"/>
      <c r="J55" s="1112"/>
      <c r="K55" s="1112"/>
      <c r="L55" s="1112"/>
      <c r="M55" s="1112"/>
      <c r="N55" s="1112"/>
      <c r="O55" s="1112"/>
      <c r="P55" s="1112"/>
      <c r="Q55" s="1112"/>
      <c r="R55" s="1112"/>
      <c r="S55" s="1112"/>
      <c r="T55" s="1112"/>
      <c r="U55" s="1112"/>
      <c r="V55" s="1112"/>
      <c r="W55" s="1112"/>
      <c r="X55" s="1112"/>
      <c r="Y55" s="1112"/>
      <c r="Z55" s="1112"/>
      <c r="AA55" s="1112"/>
      <c r="AB55" s="1112"/>
      <c r="AC55" s="1113"/>
      <c r="AD55" s="1114" t="s">
        <v>1785</v>
      </c>
      <c r="AE55" s="1114"/>
      <c r="AF55" s="1114"/>
      <c r="AG55" s="1114"/>
      <c r="AH55" s="1114"/>
      <c r="AI55" s="1114"/>
      <c r="AJ55" s="1114"/>
      <c r="AK55" s="1114"/>
      <c r="AL55" s="1114"/>
      <c r="AM55" s="1114"/>
      <c r="AN55" s="1114"/>
      <c r="AO55" s="1114"/>
      <c r="AP55" s="1114"/>
      <c r="AQ55" s="1114"/>
      <c r="AR55" s="1114"/>
      <c r="AS55" s="1114"/>
      <c r="AT55" s="1114"/>
      <c r="AU55" s="1114"/>
      <c r="AV55" s="1114"/>
      <c r="AW55" s="1114"/>
      <c r="AX55" s="1114"/>
      <c r="AY55" s="1114"/>
      <c r="AZ55" s="1114"/>
      <c r="BA55" s="1114"/>
      <c r="BB55" s="1114"/>
      <c r="BC55" s="1114"/>
      <c r="BD55" s="1114"/>
      <c r="BE55" s="1114"/>
      <c r="BF55" s="1114"/>
      <c r="BG55" s="1114"/>
      <c r="BH55" s="1114"/>
      <c r="BI55" s="1114"/>
      <c r="BJ55" s="1114"/>
      <c r="BK55" s="1114"/>
      <c r="BL55" s="1114"/>
      <c r="BM55" s="292"/>
      <c r="BN55" s="647">
        <v>4</v>
      </c>
    </row>
    <row r="56" spans="1:75" s="194" customFormat="1" ht="4.3499999999999996" customHeight="1" thickBot="1">
      <c r="A56" s="1115"/>
      <c r="B56" s="1115"/>
      <c r="C56" s="1115"/>
      <c r="D56" s="1115"/>
      <c r="E56" s="1115"/>
      <c r="F56" s="1115"/>
      <c r="G56" s="1115"/>
      <c r="H56" s="1115"/>
      <c r="I56" s="1115"/>
      <c r="J56" s="1115"/>
      <c r="K56" s="1115"/>
      <c r="L56" s="1115"/>
      <c r="M56" s="1116"/>
      <c r="N56" s="1116"/>
      <c r="O56" s="1116"/>
      <c r="P56" s="1116"/>
      <c r="Q56" s="1116"/>
      <c r="R56" s="1116"/>
      <c r="S56" s="1116"/>
      <c r="T56" s="1116"/>
      <c r="U56" s="1116"/>
      <c r="V56" s="1116"/>
      <c r="W56" s="1116"/>
      <c r="X56" s="1116"/>
      <c r="Y56" s="1116"/>
      <c r="Z56" s="1116"/>
      <c r="AA56" s="1116"/>
      <c r="AB56" s="1116"/>
      <c r="AC56" s="1116"/>
      <c r="AD56" s="1116"/>
      <c r="AE56" s="1116"/>
      <c r="AF56" s="1116"/>
      <c r="AG56" s="1116"/>
      <c r="AH56" s="1116"/>
      <c r="AI56" s="1116"/>
      <c r="AJ56" s="1116"/>
      <c r="AK56" s="1116"/>
      <c r="AL56" s="1116"/>
      <c r="AM56" s="1116"/>
      <c r="AN56" s="1116"/>
      <c r="AO56" s="1116"/>
      <c r="AP56" s="1116"/>
      <c r="AQ56" s="1116"/>
      <c r="AR56" s="1116"/>
      <c r="AS56" s="1116"/>
      <c r="AT56" s="1116"/>
      <c r="AU56" s="1116"/>
      <c r="AV56" s="1116"/>
      <c r="AW56" s="1116"/>
      <c r="AX56" s="1116"/>
      <c r="AY56" s="1116"/>
      <c r="AZ56" s="1116"/>
      <c r="BA56" s="1116"/>
      <c r="BB56" s="1116"/>
      <c r="BC56" s="1116"/>
      <c r="BD56" s="1116"/>
      <c r="BE56" s="1116"/>
      <c r="BF56" s="1116"/>
      <c r="BG56" s="1116"/>
      <c r="BH56" s="1116"/>
      <c r="BI56" s="1116"/>
      <c r="BJ56" s="1116"/>
      <c r="BK56" s="1116"/>
      <c r="BL56" s="281"/>
      <c r="BM56" s="281"/>
      <c r="BN56" s="652"/>
      <c r="BO56" s="196"/>
      <c r="BP56" s="196"/>
      <c r="BQ56" s="196"/>
      <c r="BR56" s="196"/>
    </row>
    <row r="57" spans="1:75" ht="45.6" customHeight="1" thickBot="1">
      <c r="A57" s="1036" t="s">
        <v>1893</v>
      </c>
      <c r="B57" s="1037"/>
      <c r="C57" s="1037"/>
      <c r="D57" s="1038"/>
      <c r="E57" s="730" t="s">
        <v>1498</v>
      </c>
      <c r="F57" s="731"/>
      <c r="G57" s="731"/>
      <c r="H57" s="731"/>
      <c r="I57" s="730"/>
      <c r="J57" s="730"/>
      <c r="K57" s="730"/>
      <c r="L57" s="1059" t="s">
        <v>1836</v>
      </c>
      <c r="M57" s="1060"/>
      <c r="N57" s="1060"/>
      <c r="O57" s="1060"/>
      <c r="P57" s="1060"/>
      <c r="Q57" s="1060"/>
      <c r="R57" s="1060"/>
      <c r="S57" s="1060"/>
      <c r="T57" s="1060"/>
      <c r="U57" s="1060"/>
      <c r="V57" s="1060"/>
      <c r="W57" s="1060"/>
      <c r="X57" s="1060"/>
      <c r="Y57" s="1060"/>
      <c r="Z57" s="1060"/>
      <c r="AA57" s="1060"/>
      <c r="AB57" s="1060"/>
      <c r="AC57" s="1060"/>
      <c r="AD57" s="1060"/>
      <c r="AE57" s="1060"/>
      <c r="AF57" s="1060"/>
      <c r="AG57" s="1060"/>
      <c r="AH57" s="1060"/>
      <c r="AI57" s="1060"/>
      <c r="AJ57" s="1060"/>
      <c r="AK57" s="1060"/>
      <c r="AL57" s="1060"/>
      <c r="AM57" s="1060"/>
      <c r="AN57" s="1060"/>
      <c r="AO57" s="1060"/>
      <c r="AP57" s="1060"/>
      <c r="AQ57" s="1060"/>
      <c r="AR57" s="1060"/>
      <c r="AS57" s="1060"/>
      <c r="AT57" s="1060"/>
      <c r="AU57" s="1060"/>
      <c r="AV57" s="1060"/>
      <c r="AW57" s="1060"/>
      <c r="AX57" s="1060"/>
      <c r="AY57" s="1060"/>
      <c r="AZ57" s="1060"/>
      <c r="BA57" s="1060"/>
      <c r="BB57" s="1060"/>
      <c r="BC57" s="1060"/>
      <c r="BD57" s="732"/>
      <c r="BE57" s="732"/>
      <c r="BF57" s="732"/>
      <c r="BG57" s="732"/>
      <c r="BH57" s="732"/>
      <c r="BI57" s="732"/>
      <c r="BJ57" s="913" t="s">
        <v>1851</v>
      </c>
      <c r="BK57" s="1033" t="s">
        <v>1893</v>
      </c>
      <c r="BL57" s="1034"/>
      <c r="BM57" s="1034"/>
      <c r="BN57" s="1035"/>
      <c r="BO57" s="196"/>
      <c r="BP57" s="196"/>
      <c r="BQ57" s="196"/>
      <c r="BR57" s="196"/>
    </row>
    <row r="58" spans="1:75" ht="4.3499999999999996" customHeight="1" thickBot="1">
      <c r="A58" s="734"/>
      <c r="B58" s="735"/>
      <c r="C58" s="736"/>
      <c r="D58" s="737"/>
      <c r="E58" s="730"/>
      <c r="F58" s="731"/>
      <c r="G58" s="731"/>
      <c r="H58" s="731"/>
      <c r="I58" s="730"/>
      <c r="J58" s="730"/>
      <c r="K58" s="730"/>
      <c r="L58" s="730"/>
      <c r="M58" s="730"/>
      <c r="N58" s="732"/>
      <c r="O58" s="732"/>
      <c r="P58" s="732"/>
      <c r="Q58" s="732"/>
      <c r="R58" s="732"/>
      <c r="S58" s="732"/>
      <c r="T58" s="732"/>
      <c r="U58" s="732"/>
      <c r="V58" s="732"/>
      <c r="W58" s="732"/>
      <c r="X58" s="732"/>
      <c r="Y58" s="732"/>
      <c r="Z58" s="732"/>
      <c r="AA58" s="732"/>
      <c r="AB58" s="732"/>
      <c r="AC58" s="732"/>
      <c r="AD58" s="732"/>
      <c r="AE58" s="732"/>
      <c r="AF58" s="732"/>
      <c r="AG58" s="732"/>
      <c r="AH58" s="732"/>
      <c r="AI58" s="732"/>
      <c r="AJ58" s="732"/>
      <c r="AK58" s="732"/>
      <c r="AL58" s="732"/>
      <c r="AM58" s="732"/>
      <c r="AN58" s="732"/>
      <c r="AO58" s="732"/>
      <c r="AP58" s="732"/>
      <c r="AQ58" s="732"/>
      <c r="AR58" s="732"/>
      <c r="AS58" s="732"/>
      <c r="AT58" s="732"/>
      <c r="AU58" s="732"/>
      <c r="AV58" s="732"/>
      <c r="AW58" s="732"/>
      <c r="AX58" s="732"/>
      <c r="AY58" s="732"/>
      <c r="AZ58" s="732"/>
      <c r="BA58" s="732"/>
      <c r="BB58" s="732"/>
      <c r="BC58" s="732"/>
      <c r="BD58" s="732"/>
      <c r="BE58" s="732"/>
      <c r="BF58" s="732"/>
      <c r="BG58" s="732"/>
      <c r="BH58" s="732"/>
      <c r="BI58" s="732"/>
      <c r="BJ58" s="733"/>
      <c r="BK58" s="737"/>
      <c r="BL58" s="735"/>
      <c r="BM58" s="736"/>
      <c r="BN58" s="738"/>
      <c r="BO58" s="196"/>
      <c r="BP58" s="196"/>
      <c r="BQ58" s="196"/>
      <c r="BR58" s="196"/>
    </row>
    <row r="59" spans="1:75" s="196" customFormat="1" ht="53.25" customHeight="1">
      <c r="A59" s="739"/>
      <c r="B59" s="740"/>
      <c r="C59" s="740"/>
      <c r="D59" s="740"/>
      <c r="E59" s="740"/>
      <c r="F59" s="740"/>
      <c r="G59" s="740"/>
      <c r="H59" s="740"/>
      <c r="I59" s="740"/>
      <c r="J59" s="740"/>
      <c r="K59" s="740"/>
      <c r="L59" s="740"/>
      <c r="M59" s="741"/>
      <c r="N59" s="742"/>
      <c r="O59" s="742"/>
      <c r="P59" s="742"/>
      <c r="Q59" s="742"/>
      <c r="R59" s="742"/>
      <c r="S59" s="743"/>
      <c r="T59" s="743"/>
      <c r="U59" s="743"/>
      <c r="V59" s="743"/>
      <c r="W59" s="743"/>
      <c r="X59" s="744"/>
      <c r="Y59" s="745"/>
      <c r="Z59" s="1270" t="s">
        <v>1899</v>
      </c>
      <c r="AA59" s="1271"/>
      <c r="AB59" s="1271"/>
      <c r="AC59" s="1271"/>
      <c r="AD59" s="1271"/>
      <c r="AE59" s="1272"/>
      <c r="AF59" s="744"/>
      <c r="AG59" s="744"/>
      <c r="AH59" s="744"/>
      <c r="AI59" s="744"/>
      <c r="AJ59" s="744"/>
      <c r="AK59" s="744"/>
      <c r="AL59" s="744"/>
      <c r="AM59" s="744"/>
      <c r="AN59" s="744"/>
      <c r="AO59" s="744"/>
      <c r="AP59" s="744"/>
      <c r="AQ59" s="744"/>
      <c r="AR59" s="744"/>
      <c r="AS59" s="744"/>
      <c r="AT59" s="744"/>
      <c r="AU59" s="744"/>
      <c r="AV59" s="744"/>
      <c r="AW59" s="1061"/>
      <c r="AX59" s="1061"/>
      <c r="AY59" s="1061"/>
      <c r="AZ59" s="1061"/>
      <c r="BA59" s="1061"/>
      <c r="BB59" s="1062"/>
      <c r="BC59" s="1062"/>
      <c r="BD59" s="1062"/>
      <c r="BE59" s="1062"/>
      <c r="BF59" s="1062"/>
      <c r="BG59" s="1062"/>
      <c r="BH59" s="1062"/>
      <c r="BI59" s="1062"/>
      <c r="BJ59" s="1062"/>
      <c r="BK59" s="1062"/>
      <c r="BL59" s="744"/>
      <c r="BM59" s="744"/>
      <c r="BN59" s="746"/>
    </row>
    <row r="60" spans="1:75" s="196" customFormat="1" ht="31.5" customHeight="1">
      <c r="A60" s="747"/>
      <c r="B60" s="748"/>
      <c r="C60" s="748"/>
      <c r="D60" s="748"/>
      <c r="E60" s="748"/>
      <c r="F60" s="748"/>
      <c r="G60" s="748"/>
      <c r="H60" s="748"/>
      <c r="I60" s="748"/>
      <c r="J60" s="748"/>
      <c r="K60" s="748"/>
      <c r="L60" s="748"/>
      <c r="M60" s="748"/>
      <c r="N60" s="749"/>
      <c r="O60" s="749"/>
      <c r="P60" s="749"/>
      <c r="Q60" s="749"/>
      <c r="R60" s="749"/>
      <c r="S60" s="750"/>
      <c r="T60" s="750"/>
      <c r="U60" s="750"/>
      <c r="V60" s="750"/>
      <c r="W60" s="750"/>
      <c r="X60" s="751"/>
      <c r="Y60" s="752"/>
      <c r="Z60" s="1273" t="s">
        <v>1816</v>
      </c>
      <c r="AA60" s="1274"/>
      <c r="AB60" s="1274"/>
      <c r="AC60" s="1274"/>
      <c r="AD60" s="1274"/>
      <c r="AE60" s="1275"/>
      <c r="AF60" s="753"/>
      <c r="AG60" s="751"/>
      <c r="AH60" s="754"/>
      <c r="AI60" s="755"/>
      <c r="AJ60" s="755"/>
      <c r="AK60" s="755"/>
      <c r="AL60" s="755"/>
      <c r="AM60" s="755"/>
      <c r="AN60" s="755"/>
      <c r="AO60" s="755"/>
      <c r="AP60" s="755"/>
      <c r="AQ60" s="755"/>
      <c r="AR60" s="755"/>
      <c r="AS60" s="755"/>
      <c r="AT60" s="755"/>
      <c r="AU60" s="755"/>
      <c r="AV60" s="755"/>
      <c r="AW60" s="1063"/>
      <c r="AX60" s="1063"/>
      <c r="AY60" s="1063"/>
      <c r="AZ60" s="1063"/>
      <c r="BA60" s="1063"/>
      <c r="BB60" s="1063"/>
      <c r="BC60" s="1063"/>
      <c r="BD60" s="1063"/>
      <c r="BE60" s="1063"/>
      <c r="BF60" s="1063"/>
      <c r="BG60" s="1063"/>
      <c r="BH60" s="1063"/>
      <c r="BI60" s="1063"/>
      <c r="BJ60" s="1063"/>
      <c r="BK60" s="1063"/>
      <c r="BL60" s="754"/>
      <c r="BM60" s="754"/>
      <c r="BN60" s="756"/>
    </row>
    <row r="61" spans="1:75" s="197" customFormat="1" ht="18" customHeight="1">
      <c r="A61" s="1047">
        <v>1</v>
      </c>
      <c r="B61" s="1048"/>
      <c r="C61" s="757" t="s">
        <v>1817</v>
      </c>
      <c r="D61" s="757"/>
      <c r="E61" s="757"/>
      <c r="F61" s="757"/>
      <c r="G61" s="757"/>
      <c r="H61" s="757"/>
      <c r="I61" s="758"/>
      <c r="J61" s="758"/>
      <c r="K61" s="758"/>
      <c r="L61" s="758"/>
      <c r="M61" s="759"/>
      <c r="N61" s="759"/>
      <c r="O61" s="759"/>
      <c r="P61" s="759"/>
      <c r="Q61" s="759"/>
      <c r="R61" s="759"/>
      <c r="S61" s="759"/>
      <c r="T61" s="759"/>
      <c r="U61" s="759"/>
      <c r="V61" s="759"/>
      <c r="W61" s="759"/>
      <c r="X61" s="760"/>
      <c r="Y61" s="761"/>
      <c r="Z61" s="762"/>
      <c r="AA61" s="763"/>
      <c r="AB61" s="763"/>
      <c r="AC61" s="764"/>
      <c r="AD61" s="763"/>
      <c r="AE61" s="765"/>
      <c r="AF61" s="766"/>
      <c r="AG61" s="767"/>
      <c r="AH61" s="1064" t="s">
        <v>1818</v>
      </c>
      <c r="AI61" s="1064"/>
      <c r="AJ61" s="1064"/>
      <c r="AK61" s="1064"/>
      <c r="AL61" s="1064"/>
      <c r="AM61" s="1064"/>
      <c r="AN61" s="1064"/>
      <c r="AO61" s="1064"/>
      <c r="AP61" s="1064"/>
      <c r="AQ61" s="1064"/>
      <c r="AR61" s="1064"/>
      <c r="AS61" s="1064"/>
      <c r="AT61" s="1064"/>
      <c r="AU61" s="1064"/>
      <c r="AV61" s="1064"/>
      <c r="AW61" s="1065"/>
      <c r="AX61" s="1065"/>
      <c r="AY61" s="1065"/>
      <c r="AZ61" s="1065"/>
      <c r="BA61" s="1065"/>
      <c r="BB61" s="1065"/>
      <c r="BC61" s="1065"/>
      <c r="BD61" s="1065"/>
      <c r="BE61" s="1065"/>
      <c r="BF61" s="1065"/>
      <c r="BG61" s="1065"/>
      <c r="BH61" s="1065"/>
      <c r="BI61" s="1065"/>
      <c r="BJ61" s="1065"/>
      <c r="BK61" s="768"/>
      <c r="BL61" s="769"/>
      <c r="BM61" s="1051">
        <f t="shared" ref="BM61:BN66" si="3">$A61</f>
        <v>1</v>
      </c>
      <c r="BN61" s="1052">
        <f t="shared" si="3"/>
        <v>1</v>
      </c>
      <c r="BO61" s="196"/>
      <c r="BP61" s="196"/>
      <c r="BQ61" s="196"/>
      <c r="BR61" s="196"/>
    </row>
    <row r="62" spans="1:75" s="197" customFormat="1" ht="18" customHeight="1">
      <c r="A62" s="1053">
        <v>2</v>
      </c>
      <c r="B62" s="1054"/>
      <c r="C62" s="770" t="s">
        <v>1819</v>
      </c>
      <c r="D62" s="770"/>
      <c r="E62" s="770"/>
      <c r="F62" s="770"/>
      <c r="G62" s="770"/>
      <c r="H62" s="770"/>
      <c r="I62" s="771"/>
      <c r="J62" s="771"/>
      <c r="K62" s="771"/>
      <c r="L62" s="771"/>
      <c r="M62" s="772"/>
      <c r="N62" s="772"/>
      <c r="O62" s="772"/>
      <c r="P62" s="772"/>
      <c r="Q62" s="772"/>
      <c r="R62" s="772"/>
      <c r="S62" s="772"/>
      <c r="T62" s="772"/>
      <c r="U62" s="772"/>
      <c r="V62" s="772"/>
      <c r="W62" s="772"/>
      <c r="X62" s="773"/>
      <c r="Y62" s="774"/>
      <c r="Z62" s="775"/>
      <c r="AA62" s="776"/>
      <c r="AB62" s="776"/>
      <c r="AC62" s="777"/>
      <c r="AD62" s="776"/>
      <c r="AE62" s="778"/>
      <c r="AF62" s="779"/>
      <c r="AG62" s="780"/>
      <c r="AH62" s="1066" t="s">
        <v>1820</v>
      </c>
      <c r="AI62" s="1066"/>
      <c r="AJ62" s="1066"/>
      <c r="AK62" s="1066"/>
      <c r="AL62" s="1066"/>
      <c r="AM62" s="1066"/>
      <c r="AN62" s="1066"/>
      <c r="AO62" s="1066"/>
      <c r="AP62" s="1066"/>
      <c r="AQ62" s="1066"/>
      <c r="AR62" s="1066"/>
      <c r="AS62" s="1066"/>
      <c r="AT62" s="1066"/>
      <c r="AU62" s="1066"/>
      <c r="AV62" s="1066"/>
      <c r="AW62" s="1067"/>
      <c r="AX62" s="1067"/>
      <c r="AY62" s="1067"/>
      <c r="AZ62" s="1067"/>
      <c r="BA62" s="1067"/>
      <c r="BB62" s="1067"/>
      <c r="BC62" s="1067"/>
      <c r="BD62" s="1067"/>
      <c r="BE62" s="1067"/>
      <c r="BF62" s="1067"/>
      <c r="BG62" s="1067"/>
      <c r="BH62" s="1067"/>
      <c r="BI62" s="1067"/>
      <c r="BJ62" s="1067"/>
      <c r="BK62" s="781"/>
      <c r="BL62" s="782"/>
      <c r="BM62" s="1057">
        <f t="shared" si="3"/>
        <v>2</v>
      </c>
      <c r="BN62" s="1058">
        <f t="shared" si="3"/>
        <v>2</v>
      </c>
      <c r="BO62" s="196"/>
      <c r="BP62" s="196"/>
      <c r="BQ62" s="196"/>
      <c r="BR62" s="196"/>
    </row>
    <row r="63" spans="1:75" s="197" customFormat="1" ht="18" customHeight="1">
      <c r="A63" s="1047">
        <v>3</v>
      </c>
      <c r="B63" s="1048"/>
      <c r="C63" s="783" t="s">
        <v>1821</v>
      </c>
      <c r="D63" s="783"/>
      <c r="E63" s="783"/>
      <c r="F63" s="783"/>
      <c r="G63" s="783"/>
      <c r="H63" s="783"/>
      <c r="I63" s="784"/>
      <c r="J63" s="784"/>
      <c r="K63" s="784"/>
      <c r="L63" s="784"/>
      <c r="M63" s="785"/>
      <c r="N63" s="785"/>
      <c r="O63" s="785"/>
      <c r="P63" s="785"/>
      <c r="Q63" s="785"/>
      <c r="R63" s="785"/>
      <c r="S63" s="785"/>
      <c r="T63" s="785"/>
      <c r="U63" s="785"/>
      <c r="V63" s="785"/>
      <c r="W63" s="785"/>
      <c r="X63" s="786"/>
      <c r="Y63" s="787"/>
      <c r="Z63" s="775"/>
      <c r="AA63" s="776"/>
      <c r="AB63" s="776"/>
      <c r="AC63" s="777"/>
      <c r="AD63" s="776"/>
      <c r="AE63" s="778"/>
      <c r="AF63" s="788"/>
      <c r="AG63" s="789"/>
      <c r="AH63" s="1049" t="s">
        <v>1822</v>
      </c>
      <c r="AI63" s="1049"/>
      <c r="AJ63" s="1049"/>
      <c r="AK63" s="1049"/>
      <c r="AL63" s="1049"/>
      <c r="AM63" s="1049"/>
      <c r="AN63" s="1049"/>
      <c r="AO63" s="1049"/>
      <c r="AP63" s="1049"/>
      <c r="AQ63" s="1049"/>
      <c r="AR63" s="1049"/>
      <c r="AS63" s="1049"/>
      <c r="AT63" s="1049"/>
      <c r="AU63" s="1049"/>
      <c r="AV63" s="1049"/>
      <c r="AW63" s="1050"/>
      <c r="AX63" s="1050"/>
      <c r="AY63" s="1050"/>
      <c r="AZ63" s="1050"/>
      <c r="BA63" s="1050"/>
      <c r="BB63" s="1050" t="s">
        <v>1312</v>
      </c>
      <c r="BC63" s="1050"/>
      <c r="BD63" s="1050"/>
      <c r="BE63" s="1050"/>
      <c r="BF63" s="1050"/>
      <c r="BG63" s="1050"/>
      <c r="BH63" s="1050"/>
      <c r="BI63" s="1050"/>
      <c r="BJ63" s="1050"/>
      <c r="BK63" s="790"/>
      <c r="BL63" s="791"/>
      <c r="BM63" s="1051">
        <f t="shared" si="3"/>
        <v>3</v>
      </c>
      <c r="BN63" s="1052">
        <f t="shared" si="3"/>
        <v>3</v>
      </c>
      <c r="BO63" s="196"/>
      <c r="BP63" s="196"/>
      <c r="BQ63" s="196"/>
      <c r="BR63" s="196"/>
    </row>
    <row r="64" spans="1:75" s="197" customFormat="1" ht="18" customHeight="1">
      <c r="A64" s="1053">
        <v>4</v>
      </c>
      <c r="B64" s="1054"/>
      <c r="C64" s="770" t="s">
        <v>1823</v>
      </c>
      <c r="D64" s="770"/>
      <c r="E64" s="770"/>
      <c r="F64" s="770"/>
      <c r="G64" s="770"/>
      <c r="H64" s="770"/>
      <c r="I64" s="771"/>
      <c r="J64" s="771"/>
      <c r="K64" s="771"/>
      <c r="L64" s="771"/>
      <c r="M64" s="772"/>
      <c r="N64" s="772"/>
      <c r="O64" s="772"/>
      <c r="P64" s="772"/>
      <c r="Q64" s="772"/>
      <c r="R64" s="772"/>
      <c r="S64" s="772"/>
      <c r="T64" s="772"/>
      <c r="U64" s="772"/>
      <c r="V64" s="772"/>
      <c r="W64" s="772"/>
      <c r="X64" s="773"/>
      <c r="Y64" s="774"/>
      <c r="Z64" s="775"/>
      <c r="AA64" s="776"/>
      <c r="AB64" s="776"/>
      <c r="AC64" s="777"/>
      <c r="AD64" s="776"/>
      <c r="AE64" s="778"/>
      <c r="AF64" s="779"/>
      <c r="AG64" s="780"/>
      <c r="AH64" s="1055" t="s">
        <v>1824</v>
      </c>
      <c r="AI64" s="1055"/>
      <c r="AJ64" s="1055"/>
      <c r="AK64" s="1055"/>
      <c r="AL64" s="1055"/>
      <c r="AM64" s="1055"/>
      <c r="AN64" s="1055"/>
      <c r="AO64" s="1055"/>
      <c r="AP64" s="1055"/>
      <c r="AQ64" s="1055"/>
      <c r="AR64" s="1055"/>
      <c r="AS64" s="1055"/>
      <c r="AT64" s="1055"/>
      <c r="AU64" s="1055"/>
      <c r="AV64" s="1055"/>
      <c r="AW64" s="1056"/>
      <c r="AX64" s="1056"/>
      <c r="AY64" s="1056"/>
      <c r="AZ64" s="1056"/>
      <c r="BA64" s="1056"/>
      <c r="BB64" s="1056" t="s">
        <v>1311</v>
      </c>
      <c r="BC64" s="1056"/>
      <c r="BD64" s="1056"/>
      <c r="BE64" s="1056"/>
      <c r="BF64" s="1056"/>
      <c r="BG64" s="1056"/>
      <c r="BH64" s="1056"/>
      <c r="BI64" s="1056"/>
      <c r="BJ64" s="1056"/>
      <c r="BK64" s="781"/>
      <c r="BL64" s="782"/>
      <c r="BM64" s="1057">
        <f t="shared" si="3"/>
        <v>4</v>
      </c>
      <c r="BN64" s="1058">
        <f t="shared" si="3"/>
        <v>4</v>
      </c>
      <c r="BO64" s="196"/>
      <c r="BP64" s="196"/>
      <c r="BQ64" s="196"/>
      <c r="BR64" s="196"/>
    </row>
    <row r="65" spans="1:70" s="197" customFormat="1" ht="18" customHeight="1">
      <c r="A65" s="1047">
        <v>5</v>
      </c>
      <c r="B65" s="1048"/>
      <c r="C65" s="783" t="s">
        <v>1825</v>
      </c>
      <c r="D65" s="783"/>
      <c r="E65" s="783"/>
      <c r="F65" s="783"/>
      <c r="G65" s="783"/>
      <c r="H65" s="783"/>
      <c r="I65" s="784"/>
      <c r="J65" s="784"/>
      <c r="K65" s="784"/>
      <c r="L65" s="784"/>
      <c r="M65" s="785"/>
      <c r="N65" s="785"/>
      <c r="O65" s="785"/>
      <c r="P65" s="785"/>
      <c r="Q65" s="785"/>
      <c r="R65" s="785"/>
      <c r="S65" s="785"/>
      <c r="T65" s="785"/>
      <c r="U65" s="785"/>
      <c r="V65" s="785"/>
      <c r="W65" s="785"/>
      <c r="X65" s="786"/>
      <c r="Y65" s="787"/>
      <c r="Z65" s="775"/>
      <c r="AA65" s="776"/>
      <c r="AB65" s="776"/>
      <c r="AC65" s="777"/>
      <c r="AD65" s="776"/>
      <c r="AE65" s="778"/>
      <c r="AF65" s="788"/>
      <c r="AG65" s="789"/>
      <c r="AH65" s="1049" t="s">
        <v>1826</v>
      </c>
      <c r="AI65" s="1049"/>
      <c r="AJ65" s="1049"/>
      <c r="AK65" s="1049"/>
      <c r="AL65" s="1049"/>
      <c r="AM65" s="1049"/>
      <c r="AN65" s="1049"/>
      <c r="AO65" s="1049"/>
      <c r="AP65" s="1049"/>
      <c r="AQ65" s="1049"/>
      <c r="AR65" s="1049"/>
      <c r="AS65" s="1049"/>
      <c r="AT65" s="1049"/>
      <c r="AU65" s="1049"/>
      <c r="AV65" s="1049"/>
      <c r="AW65" s="1050"/>
      <c r="AX65" s="1050"/>
      <c r="AY65" s="1050"/>
      <c r="AZ65" s="1050"/>
      <c r="BA65" s="1050"/>
      <c r="BB65" s="1050" t="s">
        <v>1312</v>
      </c>
      <c r="BC65" s="1050"/>
      <c r="BD65" s="1050"/>
      <c r="BE65" s="1050"/>
      <c r="BF65" s="1050"/>
      <c r="BG65" s="1050"/>
      <c r="BH65" s="1050"/>
      <c r="BI65" s="1050"/>
      <c r="BJ65" s="1050"/>
      <c r="BK65" s="790"/>
      <c r="BL65" s="791"/>
      <c r="BM65" s="1051">
        <f t="shared" si="3"/>
        <v>5</v>
      </c>
      <c r="BN65" s="1052">
        <f t="shared" si="3"/>
        <v>5</v>
      </c>
      <c r="BO65" s="196"/>
      <c r="BP65" s="196"/>
      <c r="BQ65" s="196"/>
      <c r="BR65" s="196"/>
    </row>
    <row r="66" spans="1:70" s="197" customFormat="1" ht="28.5" customHeight="1" thickBot="1">
      <c r="A66" s="1039">
        <v>6</v>
      </c>
      <c r="B66" s="1040"/>
      <c r="C66" s="792" t="s">
        <v>1827</v>
      </c>
      <c r="D66" s="792"/>
      <c r="E66" s="792"/>
      <c r="F66" s="792"/>
      <c r="G66" s="792"/>
      <c r="H66" s="792"/>
      <c r="I66" s="793"/>
      <c r="J66" s="793"/>
      <c r="K66" s="793"/>
      <c r="L66" s="793"/>
      <c r="M66" s="794"/>
      <c r="N66" s="794"/>
      <c r="O66" s="794"/>
      <c r="P66" s="794"/>
      <c r="Q66" s="794"/>
      <c r="R66" s="794"/>
      <c r="S66" s="794"/>
      <c r="T66" s="794"/>
      <c r="U66" s="794"/>
      <c r="V66" s="794"/>
      <c r="W66" s="794"/>
      <c r="X66" s="795"/>
      <c r="Y66" s="796"/>
      <c r="Z66" s="797"/>
      <c r="AA66" s="798"/>
      <c r="AB66" s="798"/>
      <c r="AC66" s="799"/>
      <c r="AD66" s="800"/>
      <c r="AE66" s="801"/>
      <c r="AF66" s="802"/>
      <c r="AG66" s="803"/>
      <c r="AH66" s="1041" t="s">
        <v>1828</v>
      </c>
      <c r="AI66" s="1041"/>
      <c r="AJ66" s="1041"/>
      <c r="AK66" s="1041"/>
      <c r="AL66" s="1041"/>
      <c r="AM66" s="1041"/>
      <c r="AN66" s="1041"/>
      <c r="AO66" s="1041"/>
      <c r="AP66" s="1041"/>
      <c r="AQ66" s="1041"/>
      <c r="AR66" s="1041"/>
      <c r="AS66" s="1041"/>
      <c r="AT66" s="1041"/>
      <c r="AU66" s="1041"/>
      <c r="AV66" s="1041"/>
      <c r="AW66" s="1042"/>
      <c r="AX66" s="1042"/>
      <c r="AY66" s="1042"/>
      <c r="AZ66" s="1042"/>
      <c r="BA66" s="1042"/>
      <c r="BB66" s="1042" t="s">
        <v>1311</v>
      </c>
      <c r="BC66" s="1042"/>
      <c r="BD66" s="1042"/>
      <c r="BE66" s="1042"/>
      <c r="BF66" s="1042"/>
      <c r="BG66" s="1042"/>
      <c r="BH66" s="1042"/>
      <c r="BI66" s="1042"/>
      <c r="BJ66" s="1042"/>
      <c r="BK66" s="804"/>
      <c r="BL66" s="805"/>
      <c r="BM66" s="1043">
        <f t="shared" si="3"/>
        <v>6</v>
      </c>
      <c r="BN66" s="1044">
        <f t="shared" si="3"/>
        <v>6</v>
      </c>
      <c r="BO66" s="196"/>
      <c r="BP66" s="196"/>
      <c r="BQ66" s="196"/>
      <c r="BR66" s="196"/>
    </row>
    <row r="67" spans="1:70" ht="26.25">
      <c r="BR67" s="203"/>
    </row>
    <row r="68" spans="1:70" ht="26.25">
      <c r="BR68" s="202"/>
    </row>
    <row r="69" spans="1:70" ht="26.25">
      <c r="BR69" s="203"/>
    </row>
    <row r="70" spans="1:70" ht="26.25">
      <c r="BR70" s="202"/>
    </row>
    <row r="71" spans="1:70" ht="26.25">
      <c r="BR71" s="202"/>
    </row>
    <row r="72" spans="1:70" ht="26.25">
      <c r="BR72" s="202"/>
    </row>
    <row r="75" spans="1:70" ht="26.25">
      <c r="BQ75" s="202"/>
      <c r="BR75" s="202"/>
    </row>
    <row r="76" spans="1:70" ht="26.25">
      <c r="BQ76" s="202"/>
      <c r="BR76" s="202"/>
    </row>
    <row r="77" spans="1:70" ht="26.25">
      <c r="BQ77" s="202"/>
      <c r="BR77" s="202"/>
    </row>
    <row r="78" spans="1:70" ht="26.25">
      <c r="BQ78" s="202"/>
      <c r="BR78" s="202"/>
    </row>
    <row r="79" spans="1:70" ht="26.25">
      <c r="BQ79" s="202"/>
      <c r="BR79" s="202"/>
    </row>
    <row r="80" spans="1:70" ht="26.25">
      <c r="BQ80" s="202"/>
      <c r="BR80" s="202"/>
    </row>
    <row r="97" spans="3:3">
      <c r="C97" s="195">
        <f>'B1'!N48</f>
        <v>0</v>
      </c>
    </row>
  </sheetData>
  <mergeCells count="357">
    <mergeCell ref="Z60:AE60"/>
    <mergeCell ref="Z59:AE59"/>
    <mergeCell ref="BB39:BL39"/>
    <mergeCell ref="BM38:BN38"/>
    <mergeCell ref="A38:B38"/>
    <mergeCell ref="A39:B39"/>
    <mergeCell ref="BM39:BN39"/>
    <mergeCell ref="AW40:BA40"/>
    <mergeCell ref="AW49:BA49"/>
    <mergeCell ref="S43:W43"/>
    <mergeCell ref="X43:AB43"/>
    <mergeCell ref="AC43:AG43"/>
    <mergeCell ref="AW43:BA43"/>
    <mergeCell ref="N45:R45"/>
    <mergeCell ref="S45:W45"/>
    <mergeCell ref="X45:AB45"/>
    <mergeCell ref="AC45:AG45"/>
    <mergeCell ref="AW45:BA45"/>
    <mergeCell ref="N43:R43"/>
    <mergeCell ref="AW44:BA44"/>
    <mergeCell ref="N40:R40"/>
    <mergeCell ref="S40:W40"/>
    <mergeCell ref="X40:AB40"/>
    <mergeCell ref="AC40:AG40"/>
    <mergeCell ref="AW47:BA47"/>
    <mergeCell ref="A48:B48"/>
    <mergeCell ref="C48:M48"/>
    <mergeCell ref="S44:W44"/>
    <mergeCell ref="X44:AB44"/>
    <mergeCell ref="AC44:AG44"/>
    <mergeCell ref="A46:B46"/>
    <mergeCell ref="A47:B47"/>
    <mergeCell ref="N47:R47"/>
    <mergeCell ref="S47:W47"/>
    <mergeCell ref="X47:AB47"/>
    <mergeCell ref="AC47:AG47"/>
    <mergeCell ref="N44:R44"/>
    <mergeCell ref="BM46:BN46"/>
    <mergeCell ref="BM47:BN47"/>
    <mergeCell ref="N46:R46"/>
    <mergeCell ref="S46:W46"/>
    <mergeCell ref="X46:AB46"/>
    <mergeCell ref="AC46:AG46"/>
    <mergeCell ref="AW46:BA46"/>
    <mergeCell ref="BB48:BL48"/>
    <mergeCell ref="N48:R48"/>
    <mergeCell ref="S48:W48"/>
    <mergeCell ref="X48:AB48"/>
    <mergeCell ref="AC48:AG48"/>
    <mergeCell ref="AW48:BA48"/>
    <mergeCell ref="N31:R31"/>
    <mergeCell ref="S31:W31"/>
    <mergeCell ref="X31:AB31"/>
    <mergeCell ref="AC31:AG31"/>
    <mergeCell ref="AW31:BA31"/>
    <mergeCell ref="N37:R37"/>
    <mergeCell ref="S37:W37"/>
    <mergeCell ref="X37:AB37"/>
    <mergeCell ref="AC37:AG37"/>
    <mergeCell ref="AW37:BA37"/>
    <mergeCell ref="AH31:AL31"/>
    <mergeCell ref="AM31:AQ31"/>
    <mergeCell ref="AR31:AV31"/>
    <mergeCell ref="A1:BN1"/>
    <mergeCell ref="A2:BN2"/>
    <mergeCell ref="A3:BK3"/>
    <mergeCell ref="A4:E5"/>
    <mergeCell ref="F4:BI4"/>
    <mergeCell ref="BJ4:BN5"/>
    <mergeCell ref="F5:BI5"/>
    <mergeCell ref="A10:M13"/>
    <mergeCell ref="N10:R11"/>
    <mergeCell ref="S10:W11"/>
    <mergeCell ref="X10:AG10"/>
    <mergeCell ref="AW10:BA11"/>
    <mergeCell ref="AH11:AV11"/>
    <mergeCell ref="AH10:AV10"/>
    <mergeCell ref="AH12:AL12"/>
    <mergeCell ref="AH13:AL13"/>
    <mergeCell ref="AM12:AQ12"/>
    <mergeCell ref="AM13:AQ13"/>
    <mergeCell ref="AR12:AV12"/>
    <mergeCell ref="AR13:AV13"/>
    <mergeCell ref="AW12:BA12"/>
    <mergeCell ref="AW13:BA13"/>
    <mergeCell ref="A16:B16"/>
    <mergeCell ref="BM16:BN16"/>
    <mergeCell ref="A7:D8"/>
    <mergeCell ref="E7:K8"/>
    <mergeCell ref="L7:BC7"/>
    <mergeCell ref="BD7:BJ8"/>
    <mergeCell ref="BK7:BN8"/>
    <mergeCell ref="L8:BC8"/>
    <mergeCell ref="BB10:BN13"/>
    <mergeCell ref="X11:AG11"/>
    <mergeCell ref="N12:R13"/>
    <mergeCell ref="S12:W13"/>
    <mergeCell ref="X12:AB12"/>
    <mergeCell ref="AC12:AG12"/>
    <mergeCell ref="X13:AB13"/>
    <mergeCell ref="AC13:AG13"/>
    <mergeCell ref="N16:R16"/>
    <mergeCell ref="S16:W16"/>
    <mergeCell ref="X16:AB16"/>
    <mergeCell ref="AC16:AG16"/>
    <mergeCell ref="AW16:BA16"/>
    <mergeCell ref="AH16:AL16"/>
    <mergeCell ref="AM16:AQ16"/>
    <mergeCell ref="AR16:AV16"/>
    <mergeCell ref="A17:B17"/>
    <mergeCell ref="BM17:BN17"/>
    <mergeCell ref="N17:R17"/>
    <mergeCell ref="S17:W17"/>
    <mergeCell ref="X17:AB17"/>
    <mergeCell ref="AC17:AG17"/>
    <mergeCell ref="AW17:BA17"/>
    <mergeCell ref="N23:R23"/>
    <mergeCell ref="S23:W23"/>
    <mergeCell ref="X23:AB23"/>
    <mergeCell ref="AC23:AG23"/>
    <mergeCell ref="AW23:BA23"/>
    <mergeCell ref="AW18:BA18"/>
    <mergeCell ref="BM18:BN18"/>
    <mergeCell ref="AH19:AL19"/>
    <mergeCell ref="AM19:AQ19"/>
    <mergeCell ref="AR19:AV19"/>
    <mergeCell ref="AW19:BA19"/>
    <mergeCell ref="BM19:BN19"/>
    <mergeCell ref="N20:R20"/>
    <mergeCell ref="S20:W20"/>
    <mergeCell ref="X20:AB20"/>
    <mergeCell ref="AC20:AG20"/>
    <mergeCell ref="AH20:AL20"/>
    <mergeCell ref="A30:B30"/>
    <mergeCell ref="BM30:BN30"/>
    <mergeCell ref="A31:B31"/>
    <mergeCell ref="BM31:BN31"/>
    <mergeCell ref="A23:B23"/>
    <mergeCell ref="BM23:BN23"/>
    <mergeCell ref="A24:B24"/>
    <mergeCell ref="BM24:BN24"/>
    <mergeCell ref="N24:R24"/>
    <mergeCell ref="S24:W24"/>
    <mergeCell ref="X24:AB24"/>
    <mergeCell ref="AC24:AG24"/>
    <mergeCell ref="AW24:BA24"/>
    <mergeCell ref="N30:R30"/>
    <mergeCell ref="S30:W30"/>
    <mergeCell ref="X30:AB30"/>
    <mergeCell ref="AC30:AG30"/>
    <mergeCell ref="AW30:BA30"/>
    <mergeCell ref="AH24:AL24"/>
    <mergeCell ref="AM24:AQ24"/>
    <mergeCell ref="AR24:AV24"/>
    <mergeCell ref="C31:M31"/>
    <mergeCell ref="AH30:AL30"/>
    <mergeCell ref="AM30:AQ30"/>
    <mergeCell ref="BM42:BN42"/>
    <mergeCell ref="A43:B43"/>
    <mergeCell ref="BM43:BN43"/>
    <mergeCell ref="A45:B45"/>
    <mergeCell ref="BM45:BN45"/>
    <mergeCell ref="A37:B37"/>
    <mergeCell ref="BM37:BN37"/>
    <mergeCell ref="A41:B41"/>
    <mergeCell ref="N41:R41"/>
    <mergeCell ref="S41:W41"/>
    <mergeCell ref="X41:AB41"/>
    <mergeCell ref="AC41:AG41"/>
    <mergeCell ref="AW41:BA41"/>
    <mergeCell ref="N42:R42"/>
    <mergeCell ref="S42:W42"/>
    <mergeCell ref="X42:AB42"/>
    <mergeCell ref="AC42:AG42"/>
    <mergeCell ref="AW42:BA42"/>
    <mergeCell ref="BM40:BN40"/>
    <mergeCell ref="BM41:BN41"/>
    <mergeCell ref="A44:B44"/>
    <mergeCell ref="BM44:BN44"/>
    <mergeCell ref="A40:B40"/>
    <mergeCell ref="A42:B42"/>
    <mergeCell ref="C40:M40"/>
    <mergeCell ref="C55:AC55"/>
    <mergeCell ref="AD55:BL55"/>
    <mergeCell ref="A56:BK56"/>
    <mergeCell ref="BM49:BN49"/>
    <mergeCell ref="BB50:BJ50"/>
    <mergeCell ref="BM50:BN50"/>
    <mergeCell ref="C50:M50"/>
    <mergeCell ref="N50:R50"/>
    <mergeCell ref="S50:W50"/>
    <mergeCell ref="X50:AB50"/>
    <mergeCell ref="AC50:AG50"/>
    <mergeCell ref="AW50:BA50"/>
    <mergeCell ref="S49:W49"/>
    <mergeCell ref="X49:AB49"/>
    <mergeCell ref="AC49:AG49"/>
    <mergeCell ref="A51:BK51"/>
    <mergeCell ref="C52:AB52"/>
    <mergeCell ref="AD52:BL52"/>
    <mergeCell ref="C53:AB53"/>
    <mergeCell ref="AD53:BL53"/>
    <mergeCell ref="C54:AB54"/>
    <mergeCell ref="AD54:BL54"/>
    <mergeCell ref="C49:M49"/>
    <mergeCell ref="AH17:AL17"/>
    <mergeCell ref="AM17:AQ17"/>
    <mergeCell ref="AR17:AV17"/>
    <mergeCell ref="AH23:AL23"/>
    <mergeCell ref="AM23:AQ23"/>
    <mergeCell ref="AR23:AV23"/>
    <mergeCell ref="C17:M17"/>
    <mergeCell ref="C24:M24"/>
    <mergeCell ref="C18:M18"/>
    <mergeCell ref="C19:M19"/>
    <mergeCell ref="C20:M20"/>
    <mergeCell ref="C21:M21"/>
    <mergeCell ref="N18:R18"/>
    <mergeCell ref="S18:W18"/>
    <mergeCell ref="X18:AB18"/>
    <mergeCell ref="AC18:AG18"/>
    <mergeCell ref="AH18:AL18"/>
    <mergeCell ref="AM18:AQ18"/>
    <mergeCell ref="AR18:AV18"/>
    <mergeCell ref="N19:R19"/>
    <mergeCell ref="S19:W19"/>
    <mergeCell ref="X19:AB19"/>
    <mergeCell ref="AC19:AG19"/>
    <mergeCell ref="AM20:AQ20"/>
    <mergeCell ref="AR20:AV20"/>
    <mergeCell ref="AW20:BA20"/>
    <mergeCell ref="BM20:BN20"/>
    <mergeCell ref="N21:R21"/>
    <mergeCell ref="S21:W21"/>
    <mergeCell ref="X21:AB21"/>
    <mergeCell ref="AC21:AG21"/>
    <mergeCell ref="AH21:AL21"/>
    <mergeCell ref="AM21:AQ21"/>
    <mergeCell ref="AR21:AV21"/>
    <mergeCell ref="AW21:BA21"/>
    <mergeCell ref="BM21:BN21"/>
    <mergeCell ref="BM25:BN25"/>
    <mergeCell ref="C26:M26"/>
    <mergeCell ref="N26:R26"/>
    <mergeCell ref="S26:W26"/>
    <mergeCell ref="X26:AB26"/>
    <mergeCell ref="AC26:AG26"/>
    <mergeCell ref="AH26:AL26"/>
    <mergeCell ref="AM26:AQ26"/>
    <mergeCell ref="AR26:AV26"/>
    <mergeCell ref="AW26:BA26"/>
    <mergeCell ref="BM26:BN26"/>
    <mergeCell ref="C25:M25"/>
    <mergeCell ref="N25:R25"/>
    <mergeCell ref="S25:W25"/>
    <mergeCell ref="X25:AB25"/>
    <mergeCell ref="AC25:AG25"/>
    <mergeCell ref="AH25:AL25"/>
    <mergeCell ref="AM25:AQ25"/>
    <mergeCell ref="AR25:AV25"/>
    <mergeCell ref="AW25:BA25"/>
    <mergeCell ref="AM32:AQ32"/>
    <mergeCell ref="AR32:AV32"/>
    <mergeCell ref="AW32:BA32"/>
    <mergeCell ref="BM27:BN27"/>
    <mergeCell ref="C28:M28"/>
    <mergeCell ref="N28:R28"/>
    <mergeCell ref="S28:W28"/>
    <mergeCell ref="X28:AB28"/>
    <mergeCell ref="AC28:AG28"/>
    <mergeCell ref="AH28:AL28"/>
    <mergeCell ref="AM28:AQ28"/>
    <mergeCell ref="AR28:AV28"/>
    <mergeCell ref="AW28:BA28"/>
    <mergeCell ref="BM28:BN28"/>
    <mergeCell ref="C27:M27"/>
    <mergeCell ref="N27:R27"/>
    <mergeCell ref="S27:W27"/>
    <mergeCell ref="X27:AB27"/>
    <mergeCell ref="AC27:AG27"/>
    <mergeCell ref="AH27:AL27"/>
    <mergeCell ref="AM27:AQ27"/>
    <mergeCell ref="AR27:AV27"/>
    <mergeCell ref="AW27:BA27"/>
    <mergeCell ref="AR30:AV30"/>
    <mergeCell ref="S34:W34"/>
    <mergeCell ref="X34:AB34"/>
    <mergeCell ref="AC34:AG34"/>
    <mergeCell ref="AH34:AL34"/>
    <mergeCell ref="AM34:AQ34"/>
    <mergeCell ref="AR34:AV34"/>
    <mergeCell ref="AW34:BA34"/>
    <mergeCell ref="BM32:BN32"/>
    <mergeCell ref="C33:M33"/>
    <mergeCell ref="N33:R33"/>
    <mergeCell ref="S33:W33"/>
    <mergeCell ref="X33:AB33"/>
    <mergeCell ref="AC33:AG33"/>
    <mergeCell ref="AH33:AL33"/>
    <mergeCell ref="AM33:AQ33"/>
    <mergeCell ref="AR33:AV33"/>
    <mergeCell ref="AW33:BA33"/>
    <mergeCell ref="BM33:BN33"/>
    <mergeCell ref="C32:M32"/>
    <mergeCell ref="N32:R32"/>
    <mergeCell ref="S32:W32"/>
    <mergeCell ref="X32:AB32"/>
    <mergeCell ref="AC32:AG32"/>
    <mergeCell ref="AH32:AL32"/>
    <mergeCell ref="A50:B50"/>
    <mergeCell ref="BM48:BN48"/>
    <mergeCell ref="N14:R14"/>
    <mergeCell ref="S14:W14"/>
    <mergeCell ref="X14:AB14"/>
    <mergeCell ref="AC14:AG14"/>
    <mergeCell ref="AH14:AL14"/>
    <mergeCell ref="AM14:AQ14"/>
    <mergeCell ref="AR14:AV14"/>
    <mergeCell ref="AW14:BA14"/>
    <mergeCell ref="BB14:BN14"/>
    <mergeCell ref="BM34:BN34"/>
    <mergeCell ref="C35:M35"/>
    <mergeCell ref="N35:R35"/>
    <mergeCell ref="S35:W35"/>
    <mergeCell ref="X35:AB35"/>
    <mergeCell ref="AC35:AG35"/>
    <mergeCell ref="AH35:AL35"/>
    <mergeCell ref="AM35:AQ35"/>
    <mergeCell ref="AR35:AV35"/>
    <mergeCell ref="AW35:BA35"/>
    <mergeCell ref="BM35:BN35"/>
    <mergeCell ref="C34:M34"/>
    <mergeCell ref="N34:R34"/>
    <mergeCell ref="BK57:BN57"/>
    <mergeCell ref="A57:D57"/>
    <mergeCell ref="A66:B66"/>
    <mergeCell ref="AH66:BJ66"/>
    <mergeCell ref="BM66:BN66"/>
    <mergeCell ref="BB47:BL47"/>
    <mergeCell ref="A63:B63"/>
    <mergeCell ref="AH63:BJ63"/>
    <mergeCell ref="BM63:BN63"/>
    <mergeCell ref="A64:B64"/>
    <mergeCell ref="AH64:BJ64"/>
    <mergeCell ref="BM64:BN64"/>
    <mergeCell ref="A65:B65"/>
    <mergeCell ref="AH65:BJ65"/>
    <mergeCell ref="BM65:BN65"/>
    <mergeCell ref="L57:BC57"/>
    <mergeCell ref="AW59:BK60"/>
    <mergeCell ref="A61:B61"/>
    <mergeCell ref="AH61:BJ61"/>
    <mergeCell ref="BM61:BN61"/>
    <mergeCell ref="A62:B62"/>
    <mergeCell ref="AH62:BJ62"/>
    <mergeCell ref="BM62:BN62"/>
    <mergeCell ref="A49:B49"/>
  </mergeCells>
  <phoneticPr fontId="19" type="noConversion"/>
  <printOptions horizontalCentered="1"/>
  <pageMargins left="0" right="0" top="0" bottom="0.31496062992126" header="0.118110236220472" footer="0"/>
  <pageSetup paperSize="9" scale="94" firstPageNumber="41" fitToHeight="0" orientation="landscape" r:id="rId1"/>
  <headerFooter>
    <oddHeader xml:space="preserve">&amp;R     </oddHeader>
    <oddFooter>&amp;C&amp;"Arial,Bold"&amp;P/&amp;N</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00FF00"/>
  </sheetPr>
  <dimension ref="A1:BW80"/>
  <sheetViews>
    <sheetView view="pageBreakPreview" topLeftCell="A49" zoomScale="90" zoomScaleSheetLayoutView="90" workbookViewId="0">
      <selection activeCell="AE62" sqref="AE62"/>
    </sheetView>
  </sheetViews>
  <sheetFormatPr defaultColWidth="9.140625" defaultRowHeight="18"/>
  <cols>
    <col min="1" max="1" width="2" style="195" customWidth="1"/>
    <col min="2" max="2" width="3.85546875" style="195" customWidth="1"/>
    <col min="3" max="10" width="2.85546875" style="195" customWidth="1"/>
    <col min="11" max="11" width="4.28515625" style="195" customWidth="1"/>
    <col min="12" max="12" width="2.85546875" style="195" customWidth="1"/>
    <col min="13" max="13" width="6.140625" style="201" customWidth="1"/>
    <col min="14" max="18" width="2.85546875" style="201" customWidth="1"/>
    <col min="19" max="19" width="2.85546875" style="195" customWidth="1"/>
    <col min="20" max="20" width="2.42578125" style="195" customWidth="1"/>
    <col min="21" max="21" width="1.85546875" style="195" customWidth="1"/>
    <col min="22" max="34" width="2.85546875" style="195" customWidth="1"/>
    <col min="35" max="35" width="1.42578125" style="195" customWidth="1"/>
    <col min="36" max="36" width="1" style="195" customWidth="1"/>
    <col min="37" max="37" width="1.85546875" style="195" customWidth="1"/>
    <col min="38" max="49" width="2.85546875" style="195" customWidth="1"/>
    <col min="50" max="50" width="1.5703125" style="195" customWidth="1"/>
    <col min="51" max="51" width="2.85546875" style="195" customWidth="1"/>
    <col min="52" max="52" width="1.85546875" style="195" customWidth="1"/>
    <col min="53" max="66" width="2.85546875" style="195" customWidth="1"/>
    <col min="67" max="68" width="9.140625" style="195"/>
    <col min="69" max="69" width="10.85546875" style="195" customWidth="1"/>
    <col min="70" max="71" width="48.140625" style="195" customWidth="1"/>
    <col min="72" max="16384" width="9.140625" style="195"/>
  </cols>
  <sheetData>
    <row r="1" spans="1:73" s="311" customFormat="1" ht="18" customHeight="1">
      <c r="A1" s="1218" t="s">
        <v>1787</v>
      </c>
      <c r="B1" s="1218"/>
      <c r="C1" s="1218"/>
      <c r="D1" s="1218"/>
      <c r="E1" s="1218"/>
      <c r="F1" s="1218"/>
      <c r="G1" s="1218"/>
      <c r="H1" s="1218"/>
      <c r="I1" s="1218"/>
      <c r="J1" s="1218"/>
      <c r="K1" s="1218"/>
      <c r="L1" s="1218"/>
      <c r="M1" s="1218"/>
      <c r="N1" s="1218"/>
      <c r="O1" s="1218"/>
      <c r="P1" s="1218"/>
      <c r="Q1" s="1218"/>
      <c r="R1" s="1218"/>
      <c r="S1" s="1218"/>
      <c r="T1" s="1218"/>
      <c r="U1" s="1218"/>
      <c r="V1" s="1218"/>
      <c r="W1" s="1218"/>
      <c r="X1" s="1218"/>
      <c r="Y1" s="1218"/>
      <c r="Z1" s="1218"/>
      <c r="AA1" s="1218"/>
      <c r="AB1" s="1218"/>
      <c r="AC1" s="1218"/>
      <c r="AD1" s="1218"/>
      <c r="AE1" s="1218"/>
      <c r="AF1" s="1218"/>
      <c r="AG1" s="1218"/>
      <c r="AH1" s="1218"/>
      <c r="AI1" s="1218"/>
      <c r="AJ1" s="1218"/>
      <c r="AK1" s="1218"/>
      <c r="AL1" s="1218"/>
      <c r="AM1" s="1218"/>
      <c r="AN1" s="1218"/>
      <c r="AO1" s="1218"/>
      <c r="AP1" s="1218"/>
      <c r="AQ1" s="1218"/>
      <c r="AR1" s="1218"/>
      <c r="AS1" s="1218"/>
      <c r="AT1" s="1218"/>
      <c r="AU1" s="1218"/>
      <c r="AV1" s="1218"/>
      <c r="AW1" s="1218"/>
      <c r="AX1" s="1218"/>
      <c r="AY1" s="1218"/>
      <c r="AZ1" s="1218"/>
      <c r="BA1" s="1218"/>
      <c r="BB1" s="1218"/>
      <c r="BC1" s="1218"/>
      <c r="BD1" s="1218"/>
      <c r="BE1" s="1218"/>
      <c r="BF1" s="1218"/>
      <c r="BG1" s="1218"/>
      <c r="BH1" s="1218"/>
      <c r="BI1" s="1218"/>
      <c r="BJ1" s="1218"/>
      <c r="BK1" s="1218"/>
      <c r="BL1" s="998"/>
      <c r="BM1" s="998"/>
      <c r="BN1" s="998"/>
      <c r="BO1" s="206"/>
      <c r="BP1" s="206"/>
      <c r="BQ1" s="206"/>
      <c r="BR1" s="206"/>
    </row>
    <row r="2" spans="1:73" s="309" customFormat="1" ht="18" customHeight="1" thickBot="1">
      <c r="A2" s="1219" t="s">
        <v>1578</v>
      </c>
      <c r="B2" s="1219"/>
      <c r="C2" s="1219"/>
      <c r="D2" s="1219"/>
      <c r="E2" s="1219"/>
      <c r="F2" s="1219"/>
      <c r="G2" s="1219"/>
      <c r="H2" s="1219"/>
      <c r="I2" s="1219"/>
      <c r="J2" s="1219"/>
      <c r="K2" s="1219"/>
      <c r="L2" s="1219"/>
      <c r="M2" s="1219"/>
      <c r="N2" s="1219"/>
      <c r="O2" s="1219"/>
      <c r="P2" s="1219"/>
      <c r="Q2" s="1219"/>
      <c r="R2" s="1219"/>
      <c r="S2" s="1219"/>
      <c r="T2" s="1219"/>
      <c r="U2" s="1219"/>
      <c r="V2" s="1219"/>
      <c r="W2" s="1219"/>
      <c r="X2" s="1219"/>
      <c r="Y2" s="1219"/>
      <c r="Z2" s="1219"/>
      <c r="AA2" s="1219"/>
      <c r="AB2" s="1219"/>
      <c r="AC2" s="1219"/>
      <c r="AD2" s="1219"/>
      <c r="AE2" s="1219"/>
      <c r="AF2" s="1219"/>
      <c r="AG2" s="1219"/>
      <c r="AH2" s="1219"/>
      <c r="AI2" s="1219"/>
      <c r="AJ2" s="1219"/>
      <c r="AK2" s="1219"/>
      <c r="AL2" s="1219"/>
      <c r="AM2" s="1219"/>
      <c r="AN2" s="1219"/>
      <c r="AO2" s="1219"/>
      <c r="AP2" s="1219"/>
      <c r="AQ2" s="1219"/>
      <c r="AR2" s="1219"/>
      <c r="AS2" s="1219"/>
      <c r="AT2" s="1219"/>
      <c r="AU2" s="1219"/>
      <c r="AV2" s="1219"/>
      <c r="AW2" s="1219"/>
      <c r="AX2" s="1219"/>
      <c r="AY2" s="1219"/>
      <c r="AZ2" s="1219"/>
      <c r="BA2" s="1219"/>
      <c r="BB2" s="1219"/>
      <c r="BC2" s="1219"/>
      <c r="BD2" s="1219"/>
      <c r="BE2" s="1219"/>
      <c r="BF2" s="1219"/>
      <c r="BG2" s="1219"/>
      <c r="BH2" s="1219"/>
      <c r="BI2" s="1219"/>
      <c r="BJ2" s="1219"/>
      <c r="BK2" s="1219"/>
      <c r="BL2" s="1220"/>
      <c r="BM2" s="1220"/>
      <c r="BN2" s="1220"/>
      <c r="BO2" s="196"/>
      <c r="BP2" s="196"/>
      <c r="BQ2" s="196"/>
      <c r="BR2" s="196"/>
    </row>
    <row r="3" spans="1:73" s="194" customFormat="1" ht="18" hidden="1" customHeight="1" thickBot="1">
      <c r="A3" s="1115"/>
      <c r="B3" s="1115"/>
      <c r="C3" s="1115"/>
      <c r="D3" s="1115"/>
      <c r="E3" s="1115"/>
      <c r="F3" s="1115"/>
      <c r="G3" s="1115"/>
      <c r="H3" s="1115"/>
      <c r="I3" s="1115"/>
      <c r="J3" s="1115"/>
      <c r="K3" s="1115"/>
      <c r="L3" s="1115"/>
      <c r="M3" s="1116"/>
      <c r="N3" s="1116"/>
      <c r="O3" s="1116"/>
      <c r="P3" s="1116"/>
      <c r="Q3" s="1116"/>
      <c r="R3" s="1116"/>
      <c r="S3" s="1116"/>
      <c r="T3" s="1116"/>
      <c r="U3" s="1116"/>
      <c r="V3" s="1116"/>
      <c r="W3" s="1116"/>
      <c r="X3" s="1116"/>
      <c r="Y3" s="1116"/>
      <c r="Z3" s="1116"/>
      <c r="AA3" s="1116"/>
      <c r="AB3" s="1116"/>
      <c r="AC3" s="1116"/>
      <c r="AD3" s="1116"/>
      <c r="AE3" s="1116"/>
      <c r="AF3" s="1116"/>
      <c r="AG3" s="1116"/>
      <c r="AH3" s="1116"/>
      <c r="AI3" s="1116"/>
      <c r="AJ3" s="1116"/>
      <c r="AK3" s="1116"/>
      <c r="AL3" s="1116"/>
      <c r="AM3" s="1116"/>
      <c r="AN3" s="1116"/>
      <c r="AO3" s="1116"/>
      <c r="AP3" s="1116"/>
      <c r="AQ3" s="1116"/>
      <c r="AR3" s="1116"/>
      <c r="AS3" s="1116"/>
      <c r="AT3" s="1116"/>
      <c r="AU3" s="1116"/>
      <c r="AV3" s="1116"/>
      <c r="AW3" s="1116"/>
      <c r="AX3" s="1116"/>
      <c r="AY3" s="1116"/>
      <c r="AZ3" s="1116"/>
      <c r="BA3" s="1116"/>
      <c r="BB3" s="1116"/>
      <c r="BC3" s="1116"/>
      <c r="BD3" s="1116"/>
      <c r="BE3" s="1116"/>
      <c r="BF3" s="1116"/>
      <c r="BG3" s="1116"/>
      <c r="BH3" s="1116"/>
      <c r="BI3" s="1116"/>
      <c r="BJ3" s="1116"/>
      <c r="BK3" s="1116"/>
      <c r="BL3" s="281"/>
      <c r="BM3" s="281"/>
      <c r="BN3" s="281"/>
      <c r="BO3" s="196"/>
      <c r="BP3" s="196"/>
      <c r="BQ3" s="196"/>
      <c r="BR3" s="196"/>
    </row>
    <row r="4" spans="1:73" s="40" customFormat="1" ht="15" customHeight="1">
      <c r="A4" s="1003" t="s">
        <v>1300</v>
      </c>
      <c r="B4" s="1221"/>
      <c r="C4" s="1004"/>
      <c r="D4" s="1004"/>
      <c r="E4" s="1222"/>
      <c r="F4" s="1223" t="s">
        <v>1798</v>
      </c>
      <c r="G4" s="1019"/>
      <c r="H4" s="1019"/>
      <c r="I4" s="1019"/>
      <c r="J4" s="1019"/>
      <c r="K4" s="1019"/>
      <c r="L4" s="1019"/>
      <c r="M4" s="1019"/>
      <c r="N4" s="1019"/>
      <c r="O4" s="1019"/>
      <c r="P4" s="1019"/>
      <c r="Q4" s="1019"/>
      <c r="R4" s="1019"/>
      <c r="S4" s="1019"/>
      <c r="T4" s="1019"/>
      <c r="U4" s="1019"/>
      <c r="V4" s="1019"/>
      <c r="W4" s="1019"/>
      <c r="X4" s="1019"/>
      <c r="Y4" s="1019"/>
      <c r="Z4" s="1019"/>
      <c r="AA4" s="1019"/>
      <c r="AB4" s="1019"/>
      <c r="AC4" s="1019"/>
      <c r="AD4" s="1019"/>
      <c r="AE4" s="1019"/>
      <c r="AF4" s="1019"/>
      <c r="AG4" s="1019"/>
      <c r="AH4" s="1019"/>
      <c r="AI4" s="1019"/>
      <c r="AJ4" s="1019"/>
      <c r="AK4" s="1019"/>
      <c r="AL4" s="1019"/>
      <c r="AM4" s="1019"/>
      <c r="AN4" s="1019"/>
      <c r="AO4" s="1019"/>
      <c r="AP4" s="1019"/>
      <c r="AQ4" s="1019"/>
      <c r="AR4" s="1019"/>
      <c r="AS4" s="1019"/>
      <c r="AT4" s="1019"/>
      <c r="AU4" s="1019"/>
      <c r="AV4" s="1019"/>
      <c r="AW4" s="1019"/>
      <c r="AX4" s="1019"/>
      <c r="AY4" s="1019"/>
      <c r="AZ4" s="1019"/>
      <c r="BA4" s="1019"/>
      <c r="BB4" s="1019"/>
      <c r="BC4" s="1019"/>
      <c r="BD4" s="1019"/>
      <c r="BE4" s="1019"/>
      <c r="BF4" s="1019"/>
      <c r="BG4" s="1019"/>
      <c r="BH4" s="1019"/>
      <c r="BI4" s="1020"/>
      <c r="BJ4" s="1012" t="s">
        <v>1301</v>
      </c>
      <c r="BK4" s="1013"/>
      <c r="BL4" s="1013"/>
      <c r="BM4" s="1013"/>
      <c r="BN4" s="1014"/>
      <c r="BS4" s="208"/>
    </row>
    <row r="5" spans="1:73" s="40" customFormat="1" ht="15" customHeight="1" thickBot="1">
      <c r="A5" s="994"/>
      <c r="B5" s="995"/>
      <c r="C5" s="995"/>
      <c r="D5" s="995"/>
      <c r="E5" s="996"/>
      <c r="F5" s="1018" t="s">
        <v>1345</v>
      </c>
      <c r="G5" s="1019"/>
      <c r="H5" s="1019"/>
      <c r="I5" s="1019"/>
      <c r="J5" s="1019"/>
      <c r="K5" s="1019"/>
      <c r="L5" s="1019"/>
      <c r="M5" s="1019"/>
      <c r="N5" s="1019"/>
      <c r="O5" s="1019"/>
      <c r="P5" s="1019"/>
      <c r="Q5" s="1019"/>
      <c r="R5" s="1019"/>
      <c r="S5" s="1019"/>
      <c r="T5" s="1019"/>
      <c r="U5" s="1019"/>
      <c r="V5" s="1019"/>
      <c r="W5" s="1019"/>
      <c r="X5" s="1019"/>
      <c r="Y5" s="1019"/>
      <c r="Z5" s="1019"/>
      <c r="AA5" s="1019"/>
      <c r="AB5" s="1019"/>
      <c r="AC5" s="1019"/>
      <c r="AD5" s="1019"/>
      <c r="AE5" s="1019"/>
      <c r="AF5" s="1019"/>
      <c r="AG5" s="1019"/>
      <c r="AH5" s="1019"/>
      <c r="AI5" s="1019"/>
      <c r="AJ5" s="1019"/>
      <c r="AK5" s="1019"/>
      <c r="AL5" s="1019"/>
      <c r="AM5" s="1019"/>
      <c r="AN5" s="1019"/>
      <c r="AO5" s="1019"/>
      <c r="AP5" s="1019"/>
      <c r="AQ5" s="1019"/>
      <c r="AR5" s="1019"/>
      <c r="AS5" s="1019"/>
      <c r="AT5" s="1019"/>
      <c r="AU5" s="1019"/>
      <c r="AV5" s="1019"/>
      <c r="AW5" s="1019"/>
      <c r="AX5" s="1019"/>
      <c r="AY5" s="1019"/>
      <c r="AZ5" s="1019"/>
      <c r="BA5" s="1019"/>
      <c r="BB5" s="1019"/>
      <c r="BC5" s="1019"/>
      <c r="BD5" s="1019"/>
      <c r="BE5" s="1019"/>
      <c r="BF5" s="1019"/>
      <c r="BG5" s="1019"/>
      <c r="BH5" s="1019"/>
      <c r="BI5" s="1020"/>
      <c r="BJ5" s="1015"/>
      <c r="BK5" s="1016"/>
      <c r="BL5" s="1016"/>
      <c r="BM5" s="1016"/>
      <c r="BN5" s="1017"/>
      <c r="BS5" s="208"/>
    </row>
    <row r="6" spans="1:73" ht="4.3499999999999996" customHeight="1" thickBot="1">
      <c r="A6" s="302"/>
      <c r="B6" s="303"/>
      <c r="C6" s="304"/>
      <c r="D6" s="283"/>
      <c r="E6" s="205"/>
      <c r="F6" s="283"/>
      <c r="G6" s="283"/>
      <c r="H6" s="283"/>
      <c r="I6" s="205"/>
      <c r="J6" s="205"/>
      <c r="K6" s="205"/>
      <c r="L6" s="205"/>
      <c r="M6" s="205"/>
      <c r="N6" s="282"/>
      <c r="O6" s="282"/>
      <c r="P6" s="282"/>
      <c r="Q6" s="282"/>
      <c r="R6" s="282"/>
      <c r="S6" s="282"/>
      <c r="T6" s="282"/>
      <c r="U6" s="282"/>
      <c r="V6" s="282"/>
      <c r="W6" s="282"/>
      <c r="X6" s="282"/>
      <c r="Y6" s="282"/>
      <c r="Z6" s="282"/>
      <c r="AA6" s="282"/>
      <c r="AB6" s="282"/>
      <c r="AC6" s="282"/>
      <c r="AD6" s="282"/>
      <c r="AE6" s="282"/>
      <c r="AF6" s="282"/>
      <c r="AG6" s="282"/>
      <c r="AH6" s="282"/>
      <c r="AI6" s="282"/>
      <c r="AJ6" s="282"/>
      <c r="AK6" s="282"/>
      <c r="AL6" s="282"/>
      <c r="AM6" s="282"/>
      <c r="AN6" s="282"/>
      <c r="AO6" s="282"/>
      <c r="AP6" s="282"/>
      <c r="AQ6" s="282"/>
      <c r="AR6" s="282"/>
      <c r="AS6" s="282"/>
      <c r="AT6" s="282"/>
      <c r="AU6" s="282"/>
      <c r="AV6" s="282"/>
      <c r="AW6" s="282"/>
      <c r="AX6" s="282"/>
      <c r="AY6" s="282"/>
      <c r="AZ6" s="282"/>
      <c r="BA6" s="282"/>
      <c r="BB6" s="282"/>
      <c r="BC6" s="282"/>
      <c r="BD6" s="282"/>
      <c r="BE6" s="282"/>
      <c r="BF6" s="282"/>
      <c r="BG6" s="282"/>
      <c r="BH6" s="282"/>
      <c r="BI6" s="282"/>
      <c r="BJ6" s="204"/>
      <c r="BK6" s="283"/>
      <c r="BL6" s="303"/>
      <c r="BM6" s="304"/>
      <c r="BN6" s="305"/>
      <c r="BO6" s="196"/>
      <c r="BP6" s="196"/>
      <c r="BQ6" s="196"/>
      <c r="BR6" s="196"/>
    </row>
    <row r="7" spans="1:73" ht="15" customHeight="1">
      <c r="A7" s="1184" t="s">
        <v>1894</v>
      </c>
      <c r="B7" s="1185"/>
      <c r="C7" s="1185"/>
      <c r="D7" s="1186"/>
      <c r="E7" s="1358" t="s">
        <v>1498</v>
      </c>
      <c r="F7" s="1359"/>
      <c r="G7" s="1359"/>
      <c r="H7" s="1359"/>
      <c r="I7" s="1359"/>
      <c r="J7" s="1359"/>
      <c r="K7" s="1359"/>
      <c r="L7" s="1359"/>
      <c r="M7" s="1359"/>
      <c r="N7" s="1361" t="s">
        <v>1786</v>
      </c>
      <c r="O7" s="1362"/>
      <c r="P7" s="1362"/>
      <c r="Q7" s="1362"/>
      <c r="R7" s="1362"/>
      <c r="S7" s="1362"/>
      <c r="T7" s="1362"/>
      <c r="U7" s="1362"/>
      <c r="V7" s="1362"/>
      <c r="W7" s="1362"/>
      <c r="X7" s="1362"/>
      <c r="Y7" s="1362"/>
      <c r="Z7" s="1362"/>
      <c r="AA7" s="1362"/>
      <c r="AB7" s="1362"/>
      <c r="AC7" s="1362"/>
      <c r="AD7" s="1362"/>
      <c r="AE7" s="1362"/>
      <c r="AF7" s="1362"/>
      <c r="AG7" s="1362"/>
      <c r="AH7" s="1362"/>
      <c r="AI7" s="1362"/>
      <c r="AJ7" s="1362"/>
      <c r="AK7" s="1362"/>
      <c r="AL7" s="1362"/>
      <c r="AM7" s="1362"/>
      <c r="AN7" s="1362"/>
      <c r="AO7" s="1362"/>
      <c r="AP7" s="1362"/>
      <c r="AQ7" s="1362"/>
      <c r="AR7" s="1362"/>
      <c r="AS7" s="1362"/>
      <c r="AT7" s="1362"/>
      <c r="AU7" s="1362"/>
      <c r="AV7" s="1362"/>
      <c r="AW7" s="1362"/>
      <c r="AX7" s="1362"/>
      <c r="AY7" s="1362"/>
      <c r="AZ7" s="1362"/>
      <c r="BA7" s="1362"/>
      <c r="BB7" s="1195" t="s">
        <v>1851</v>
      </c>
      <c r="BC7" s="1359"/>
      <c r="BD7" s="1359"/>
      <c r="BE7" s="1359"/>
      <c r="BF7" s="1359"/>
      <c r="BG7" s="1359"/>
      <c r="BH7" s="1359"/>
      <c r="BI7" s="1359"/>
      <c r="BJ7" s="1363"/>
      <c r="BK7" s="1184" t="s">
        <v>1894</v>
      </c>
      <c r="BL7" s="1185"/>
      <c r="BM7" s="1185"/>
      <c r="BN7" s="1186"/>
      <c r="BO7" s="196"/>
      <c r="BP7" s="196"/>
      <c r="BQ7" s="196"/>
      <c r="BR7" s="196"/>
    </row>
    <row r="8" spans="1:73" ht="15" customHeight="1" thickBot="1">
      <c r="A8" s="1187"/>
      <c r="B8" s="1188"/>
      <c r="C8" s="1188"/>
      <c r="D8" s="1189"/>
      <c r="E8" s="1360"/>
      <c r="F8" s="1359"/>
      <c r="G8" s="1359"/>
      <c r="H8" s="1359"/>
      <c r="I8" s="1359"/>
      <c r="J8" s="1359"/>
      <c r="K8" s="1359"/>
      <c r="L8" s="1359"/>
      <c r="M8" s="1359"/>
      <c r="N8" s="1197" t="s">
        <v>1337</v>
      </c>
      <c r="O8" s="1357"/>
      <c r="P8" s="1357"/>
      <c r="Q8" s="1357"/>
      <c r="R8" s="1357"/>
      <c r="S8" s="1357"/>
      <c r="T8" s="1357"/>
      <c r="U8" s="1357"/>
      <c r="V8" s="1357"/>
      <c r="W8" s="1357"/>
      <c r="X8" s="1357"/>
      <c r="Y8" s="1357"/>
      <c r="Z8" s="1357"/>
      <c r="AA8" s="1357"/>
      <c r="AB8" s="1357"/>
      <c r="AC8" s="1357"/>
      <c r="AD8" s="1357"/>
      <c r="AE8" s="1357"/>
      <c r="AF8" s="1357"/>
      <c r="AG8" s="1357"/>
      <c r="AH8" s="1357"/>
      <c r="AI8" s="1357"/>
      <c r="AJ8" s="1357"/>
      <c r="AK8" s="1357"/>
      <c r="AL8" s="1357"/>
      <c r="AM8" s="1357"/>
      <c r="AN8" s="1357"/>
      <c r="AO8" s="1357"/>
      <c r="AP8" s="1357"/>
      <c r="AQ8" s="1357"/>
      <c r="AR8" s="1357"/>
      <c r="AS8" s="1357"/>
      <c r="AT8" s="1357"/>
      <c r="AU8" s="1357"/>
      <c r="AV8" s="1357"/>
      <c r="AW8" s="1357"/>
      <c r="AX8" s="1357"/>
      <c r="AY8" s="1357"/>
      <c r="AZ8" s="1357"/>
      <c r="BA8" s="1357"/>
      <c r="BB8" s="1359"/>
      <c r="BC8" s="1359"/>
      <c r="BD8" s="1359"/>
      <c r="BE8" s="1359"/>
      <c r="BF8" s="1359"/>
      <c r="BG8" s="1359"/>
      <c r="BH8" s="1359"/>
      <c r="BI8" s="1359"/>
      <c r="BJ8" s="1363"/>
      <c r="BK8" s="1187"/>
      <c r="BL8" s="1188"/>
      <c r="BM8" s="1188"/>
      <c r="BN8" s="1189"/>
      <c r="BO8" s="196"/>
      <c r="BP8" s="196"/>
      <c r="BQ8" s="196"/>
      <c r="BR8" s="196"/>
    </row>
    <row r="9" spans="1:73" ht="4.3499999999999996" customHeight="1" thickBot="1">
      <c r="A9" s="297"/>
      <c r="B9" s="298"/>
      <c r="C9" s="299"/>
      <c r="D9" s="300"/>
      <c r="E9" s="284"/>
      <c r="F9" s="285"/>
      <c r="G9" s="285"/>
      <c r="H9" s="285"/>
      <c r="I9" s="284"/>
      <c r="J9" s="284"/>
      <c r="K9" s="284"/>
      <c r="L9" s="284"/>
      <c r="M9" s="284"/>
      <c r="N9" s="286"/>
      <c r="O9" s="286"/>
      <c r="P9" s="286"/>
      <c r="Q9" s="286"/>
      <c r="R9" s="286"/>
      <c r="S9" s="286"/>
      <c r="T9" s="286"/>
      <c r="U9" s="286"/>
      <c r="V9" s="286"/>
      <c r="W9" s="286"/>
      <c r="X9" s="286"/>
      <c r="Y9" s="286"/>
      <c r="Z9" s="286"/>
      <c r="AA9" s="286"/>
      <c r="AB9" s="286"/>
      <c r="AC9" s="286"/>
      <c r="AD9" s="286"/>
      <c r="AE9" s="286"/>
      <c r="AF9" s="286"/>
      <c r="AG9" s="286"/>
      <c r="AH9" s="286"/>
      <c r="AI9" s="286"/>
      <c r="AJ9" s="286"/>
      <c r="AK9" s="286"/>
      <c r="AL9" s="286"/>
      <c r="AM9" s="286"/>
      <c r="AN9" s="286"/>
      <c r="AO9" s="286"/>
      <c r="AP9" s="286"/>
      <c r="AQ9" s="286"/>
      <c r="AR9" s="286"/>
      <c r="AS9" s="286"/>
      <c r="AT9" s="286"/>
      <c r="AU9" s="286"/>
      <c r="AV9" s="286"/>
      <c r="AW9" s="286"/>
      <c r="AX9" s="286"/>
      <c r="AY9" s="286"/>
      <c r="AZ9" s="286"/>
      <c r="BA9" s="286"/>
      <c r="BB9" s="286"/>
      <c r="BC9" s="286"/>
      <c r="BD9" s="286"/>
      <c r="BE9" s="286"/>
      <c r="BF9" s="286"/>
      <c r="BG9" s="286"/>
      <c r="BH9" s="286"/>
      <c r="BI9" s="286"/>
      <c r="BJ9" s="287"/>
      <c r="BK9" s="300"/>
      <c r="BL9" s="298"/>
      <c r="BM9" s="299"/>
      <c r="BN9" s="301"/>
      <c r="BO9" s="196"/>
      <c r="BP9" s="196"/>
      <c r="BQ9" s="196"/>
      <c r="BR9" s="196"/>
    </row>
    <row r="10" spans="1:73" s="196" customFormat="1" ht="15" customHeight="1">
      <c r="A10" s="1224" t="s">
        <v>55</v>
      </c>
      <c r="B10" s="1225"/>
      <c r="C10" s="1225"/>
      <c r="D10" s="1225"/>
      <c r="E10" s="1225"/>
      <c r="F10" s="1225"/>
      <c r="G10" s="1225"/>
      <c r="H10" s="1225"/>
      <c r="I10" s="1225"/>
      <c r="J10" s="1225"/>
      <c r="K10" s="1225"/>
      <c r="L10" s="1225"/>
      <c r="M10" s="1226"/>
      <c r="N10" s="1199" t="s">
        <v>1334</v>
      </c>
      <c r="O10" s="1231"/>
      <c r="P10" s="1231"/>
      <c r="Q10" s="1231"/>
      <c r="R10" s="1231"/>
      <c r="S10" s="1199" t="s">
        <v>1331</v>
      </c>
      <c r="T10" s="1231"/>
      <c r="U10" s="1231"/>
      <c r="V10" s="1231"/>
      <c r="W10" s="1231"/>
      <c r="X10" s="1233" t="s">
        <v>1344</v>
      </c>
      <c r="Y10" s="1234"/>
      <c r="Z10" s="1234"/>
      <c r="AA10" s="1234"/>
      <c r="AB10" s="1234"/>
      <c r="AC10" s="1234"/>
      <c r="AD10" s="1234"/>
      <c r="AE10" s="1234"/>
      <c r="AF10" s="1234"/>
      <c r="AG10" s="1234"/>
      <c r="AH10" s="1344" t="s">
        <v>1615</v>
      </c>
      <c r="AI10" s="1345"/>
      <c r="AJ10" s="1345"/>
      <c r="AK10" s="1345"/>
      <c r="AL10" s="1345"/>
      <c r="AM10" s="1345"/>
      <c r="AN10" s="1345"/>
      <c r="AO10" s="1345"/>
      <c r="AP10" s="1345"/>
      <c r="AQ10" s="1345"/>
      <c r="AR10" s="1345"/>
      <c r="AS10" s="1345"/>
      <c r="AT10" s="1345"/>
      <c r="AU10" s="1345"/>
      <c r="AV10" s="1346"/>
      <c r="AW10" s="1199" t="s">
        <v>1333</v>
      </c>
      <c r="AX10" s="1231"/>
      <c r="AY10" s="1231"/>
      <c r="AZ10" s="1231"/>
      <c r="BA10" s="1231"/>
      <c r="BB10" s="1199" t="s">
        <v>56</v>
      </c>
      <c r="BC10" s="1199"/>
      <c r="BD10" s="1199"/>
      <c r="BE10" s="1199"/>
      <c r="BF10" s="1199"/>
      <c r="BG10" s="1199"/>
      <c r="BH10" s="1199"/>
      <c r="BI10" s="1199"/>
      <c r="BJ10" s="1199"/>
      <c r="BK10" s="1199"/>
      <c r="BL10" s="1200"/>
      <c r="BM10" s="1200"/>
      <c r="BN10" s="1201"/>
    </row>
    <row r="11" spans="1:73" s="196" customFormat="1" ht="15" customHeight="1">
      <c r="A11" s="1227"/>
      <c r="B11" s="1210"/>
      <c r="C11" s="1210"/>
      <c r="D11" s="1210"/>
      <c r="E11" s="1210"/>
      <c r="F11" s="1210"/>
      <c r="G11" s="1210"/>
      <c r="H11" s="1210"/>
      <c r="I11" s="1210"/>
      <c r="J11" s="1210"/>
      <c r="K11" s="1210"/>
      <c r="L11" s="1210"/>
      <c r="M11" s="1228"/>
      <c r="N11" s="1232"/>
      <c r="O11" s="1211"/>
      <c r="P11" s="1211"/>
      <c r="Q11" s="1211"/>
      <c r="R11" s="1211"/>
      <c r="S11" s="1232"/>
      <c r="T11" s="1211"/>
      <c r="U11" s="1211"/>
      <c r="V11" s="1211"/>
      <c r="W11" s="1211"/>
      <c r="X11" s="1208" t="s">
        <v>1744</v>
      </c>
      <c r="Y11" s="1209"/>
      <c r="Z11" s="1209"/>
      <c r="AA11" s="1209"/>
      <c r="AB11" s="1209"/>
      <c r="AC11" s="1209"/>
      <c r="AD11" s="1209"/>
      <c r="AE11" s="1209"/>
      <c r="AF11" s="1209"/>
      <c r="AG11" s="1209"/>
      <c r="AH11" s="1241" t="s">
        <v>1745</v>
      </c>
      <c r="AI11" s="1242"/>
      <c r="AJ11" s="1242"/>
      <c r="AK11" s="1242"/>
      <c r="AL11" s="1242"/>
      <c r="AM11" s="1242"/>
      <c r="AN11" s="1242"/>
      <c r="AO11" s="1242"/>
      <c r="AP11" s="1242"/>
      <c r="AQ11" s="1242"/>
      <c r="AR11" s="1242"/>
      <c r="AS11" s="1242"/>
      <c r="AT11" s="1242"/>
      <c r="AU11" s="1242"/>
      <c r="AV11" s="1243"/>
      <c r="AW11" s="1232"/>
      <c r="AX11" s="1211"/>
      <c r="AY11" s="1211"/>
      <c r="AZ11" s="1211"/>
      <c r="BA11" s="1211"/>
      <c r="BB11" s="1202"/>
      <c r="BC11" s="1202"/>
      <c r="BD11" s="1202"/>
      <c r="BE11" s="1202"/>
      <c r="BF11" s="1202"/>
      <c r="BG11" s="1202"/>
      <c r="BH11" s="1202"/>
      <c r="BI11" s="1202"/>
      <c r="BJ11" s="1202"/>
      <c r="BK11" s="1202"/>
      <c r="BL11" s="1203"/>
      <c r="BM11" s="1203"/>
      <c r="BN11" s="1204"/>
    </row>
    <row r="12" spans="1:73" s="196" customFormat="1" ht="21.6" customHeight="1" thickBot="1">
      <c r="A12" s="1229"/>
      <c r="B12" s="1228"/>
      <c r="C12" s="1228"/>
      <c r="D12" s="1228"/>
      <c r="E12" s="1228"/>
      <c r="F12" s="1228"/>
      <c r="G12" s="1228"/>
      <c r="H12" s="1228"/>
      <c r="I12" s="1228"/>
      <c r="J12" s="1228"/>
      <c r="K12" s="1228"/>
      <c r="L12" s="1228"/>
      <c r="M12" s="1228"/>
      <c r="N12" s="1210" t="s">
        <v>1769</v>
      </c>
      <c r="O12" s="1211"/>
      <c r="P12" s="1211"/>
      <c r="Q12" s="1211"/>
      <c r="R12" s="1211"/>
      <c r="S12" s="1210" t="s">
        <v>1480</v>
      </c>
      <c r="T12" s="1211"/>
      <c r="U12" s="1211"/>
      <c r="V12" s="1211"/>
      <c r="W12" s="1211"/>
      <c r="X12" s="1214" t="s">
        <v>1329</v>
      </c>
      <c r="Y12" s="1215"/>
      <c r="Z12" s="1215"/>
      <c r="AA12" s="1215"/>
      <c r="AB12" s="1215"/>
      <c r="AC12" s="1214" t="s">
        <v>1330</v>
      </c>
      <c r="AD12" s="1215"/>
      <c r="AE12" s="1215"/>
      <c r="AF12" s="1215"/>
      <c r="AG12" s="1215"/>
      <c r="AH12" s="1244" t="s">
        <v>1617</v>
      </c>
      <c r="AI12" s="1245"/>
      <c r="AJ12" s="1245"/>
      <c r="AK12" s="1245"/>
      <c r="AL12" s="1246"/>
      <c r="AM12" s="1244" t="s">
        <v>1619</v>
      </c>
      <c r="AN12" s="1245"/>
      <c r="AO12" s="1245"/>
      <c r="AP12" s="1245"/>
      <c r="AQ12" s="1246"/>
      <c r="AR12" s="1244" t="s">
        <v>1621</v>
      </c>
      <c r="AS12" s="1245"/>
      <c r="AT12" s="1245"/>
      <c r="AU12" s="1245"/>
      <c r="AV12" s="1246"/>
      <c r="AW12" s="1392" t="s">
        <v>1353</v>
      </c>
      <c r="AX12" s="1393"/>
      <c r="AY12" s="1393"/>
      <c r="AZ12" s="1393"/>
      <c r="BA12" s="1394"/>
      <c r="BB12" s="1202"/>
      <c r="BC12" s="1202"/>
      <c r="BD12" s="1202"/>
      <c r="BE12" s="1202"/>
      <c r="BF12" s="1202"/>
      <c r="BG12" s="1202"/>
      <c r="BH12" s="1202"/>
      <c r="BI12" s="1202"/>
      <c r="BJ12" s="1202"/>
      <c r="BK12" s="1202"/>
      <c r="BL12" s="1203"/>
      <c r="BM12" s="1203"/>
      <c r="BN12" s="1204"/>
    </row>
    <row r="13" spans="1:73" s="196" customFormat="1" ht="21.6" customHeight="1" thickBot="1">
      <c r="A13" s="1365"/>
      <c r="B13" s="1366"/>
      <c r="C13" s="1366"/>
      <c r="D13" s="1366"/>
      <c r="E13" s="1366"/>
      <c r="F13" s="1366"/>
      <c r="G13" s="1366"/>
      <c r="H13" s="1366"/>
      <c r="I13" s="1366"/>
      <c r="J13" s="1366"/>
      <c r="K13" s="1366"/>
      <c r="L13" s="1366"/>
      <c r="M13" s="1366"/>
      <c r="N13" s="1366"/>
      <c r="O13" s="1367"/>
      <c r="P13" s="1367"/>
      <c r="Q13" s="1367"/>
      <c r="R13" s="1367"/>
      <c r="S13" s="1366"/>
      <c r="T13" s="1367"/>
      <c r="U13" s="1367"/>
      <c r="V13" s="1367"/>
      <c r="W13" s="1367"/>
      <c r="X13" s="1368" t="s">
        <v>1494</v>
      </c>
      <c r="Y13" s="1369"/>
      <c r="Z13" s="1369"/>
      <c r="AA13" s="1369"/>
      <c r="AB13" s="1369"/>
      <c r="AC13" s="1368" t="s">
        <v>1495</v>
      </c>
      <c r="AD13" s="1369"/>
      <c r="AE13" s="1369"/>
      <c r="AF13" s="1369"/>
      <c r="AG13" s="1369"/>
      <c r="AH13" s="1247" t="s">
        <v>1616</v>
      </c>
      <c r="AI13" s="1248"/>
      <c r="AJ13" s="1248"/>
      <c r="AK13" s="1248"/>
      <c r="AL13" s="1249"/>
      <c r="AM13" s="1247" t="s">
        <v>1618</v>
      </c>
      <c r="AN13" s="1248"/>
      <c r="AO13" s="1248"/>
      <c r="AP13" s="1248"/>
      <c r="AQ13" s="1249"/>
      <c r="AR13" s="1247" t="s">
        <v>1620</v>
      </c>
      <c r="AS13" s="1248"/>
      <c r="AT13" s="1248"/>
      <c r="AU13" s="1248"/>
      <c r="AV13" s="1249"/>
      <c r="AW13" s="1250" t="s">
        <v>1759</v>
      </c>
      <c r="AX13" s="1251"/>
      <c r="AY13" s="1251"/>
      <c r="AZ13" s="1251"/>
      <c r="BA13" s="1252"/>
      <c r="BB13" s="1352"/>
      <c r="BC13" s="1352"/>
      <c r="BD13" s="1352"/>
      <c r="BE13" s="1352"/>
      <c r="BF13" s="1352"/>
      <c r="BG13" s="1352"/>
      <c r="BH13" s="1352"/>
      <c r="BI13" s="1352"/>
      <c r="BJ13" s="1352"/>
      <c r="BK13" s="1352"/>
      <c r="BL13" s="1353"/>
      <c r="BM13" s="1353"/>
      <c r="BN13" s="1354"/>
    </row>
    <row r="14" spans="1:73" s="196" customFormat="1" ht="12.75">
      <c r="A14" s="1228"/>
      <c r="B14" s="1228"/>
      <c r="C14" s="1228"/>
      <c r="D14" s="1228"/>
      <c r="E14" s="1228"/>
      <c r="F14" s="1228"/>
      <c r="G14" s="1228"/>
      <c r="H14" s="1228"/>
      <c r="I14" s="1228"/>
      <c r="J14" s="1228"/>
      <c r="K14" s="1228"/>
      <c r="L14" s="1228"/>
      <c r="M14" s="1228"/>
      <c r="N14" s="1299">
        <v>1</v>
      </c>
      <c r="O14" s="1299"/>
      <c r="P14" s="1299"/>
      <c r="Q14" s="1299"/>
      <c r="R14" s="1299"/>
      <c r="S14" s="1299">
        <v>2</v>
      </c>
      <c r="T14" s="1299"/>
      <c r="U14" s="1299"/>
      <c r="V14" s="1299"/>
      <c r="W14" s="1299"/>
      <c r="X14" s="1299">
        <v>3</v>
      </c>
      <c r="Y14" s="1299"/>
      <c r="Z14" s="1299"/>
      <c r="AA14" s="1299"/>
      <c r="AB14" s="1299"/>
      <c r="AC14" s="1299">
        <v>4</v>
      </c>
      <c r="AD14" s="1299"/>
      <c r="AE14" s="1299"/>
      <c r="AF14" s="1299"/>
      <c r="AG14" s="1299"/>
      <c r="AH14" s="1299">
        <v>5</v>
      </c>
      <c r="AI14" s="1299"/>
      <c r="AJ14" s="1299"/>
      <c r="AK14" s="1299"/>
      <c r="AL14" s="1299"/>
      <c r="AM14" s="1299">
        <v>6</v>
      </c>
      <c r="AN14" s="1299"/>
      <c r="AO14" s="1299"/>
      <c r="AP14" s="1299"/>
      <c r="AQ14" s="1299"/>
      <c r="AR14" s="1299">
        <v>7</v>
      </c>
      <c r="AS14" s="1299"/>
      <c r="AT14" s="1299"/>
      <c r="AU14" s="1299"/>
      <c r="AV14" s="1299"/>
      <c r="AW14" s="1299">
        <v>8</v>
      </c>
      <c r="AX14" s="1299"/>
      <c r="AY14" s="1299"/>
      <c r="AZ14" s="1299"/>
      <c r="BA14" s="1299"/>
      <c r="BB14" s="1300">
        <v>9</v>
      </c>
      <c r="BC14" s="1300"/>
      <c r="BD14" s="1300"/>
      <c r="BE14" s="1300"/>
      <c r="BF14" s="1300"/>
      <c r="BG14" s="1300"/>
      <c r="BH14" s="1300"/>
      <c r="BI14" s="1300"/>
      <c r="BJ14" s="1300"/>
      <c r="BK14" s="1300"/>
      <c r="BL14" s="1300"/>
      <c r="BM14" s="1300"/>
      <c r="BN14" s="1300"/>
    </row>
    <row r="15" spans="1:73" s="307" customFormat="1" ht="22.35" customHeight="1">
      <c r="A15" s="312" t="s">
        <v>1571</v>
      </c>
      <c r="B15" s="313"/>
      <c r="C15" s="313"/>
      <c r="D15" s="313"/>
      <c r="E15" s="313"/>
      <c r="F15" s="313"/>
      <c r="G15" s="313"/>
      <c r="H15" s="313"/>
      <c r="I15" s="313"/>
      <c r="J15" s="313"/>
      <c r="K15" s="313"/>
      <c r="L15" s="313"/>
      <c r="M15" s="314"/>
      <c r="N15" s="314"/>
      <c r="O15" s="314"/>
      <c r="P15" s="314"/>
      <c r="Q15" s="314"/>
      <c r="R15" s="314"/>
      <c r="S15" s="314"/>
      <c r="T15" s="314"/>
      <c r="U15" s="314"/>
      <c r="V15" s="314"/>
      <c r="W15" s="314"/>
      <c r="X15" s="314"/>
      <c r="Y15" s="314"/>
      <c r="Z15" s="314"/>
      <c r="AA15" s="314"/>
      <c r="AB15" s="314"/>
      <c r="AC15" s="315"/>
      <c r="AD15" s="315"/>
      <c r="AE15" s="315"/>
      <c r="AF15" s="315"/>
      <c r="AG15" s="315"/>
      <c r="AH15" s="315"/>
      <c r="AI15" s="315"/>
      <c r="AJ15" s="315"/>
      <c r="AK15" s="315"/>
      <c r="AL15" s="315"/>
      <c r="AM15" s="315"/>
      <c r="AN15" s="315"/>
      <c r="AO15" s="315"/>
      <c r="AP15" s="315"/>
      <c r="AQ15" s="315"/>
      <c r="AR15" s="315"/>
      <c r="AS15" s="315"/>
      <c r="AT15" s="315"/>
      <c r="AU15" s="315"/>
      <c r="AV15" s="315"/>
      <c r="AW15" s="315"/>
      <c r="AX15" s="315"/>
      <c r="AY15" s="315"/>
      <c r="AZ15" s="315"/>
      <c r="BA15" s="315"/>
      <c r="BB15" s="315"/>
      <c r="BC15" s="315"/>
      <c r="BD15" s="315"/>
      <c r="BE15" s="315"/>
      <c r="BF15" s="315"/>
      <c r="BG15" s="315"/>
      <c r="BH15" s="315"/>
      <c r="BI15" s="315"/>
      <c r="BJ15" s="315"/>
      <c r="BK15" s="315"/>
      <c r="BL15" s="316"/>
      <c r="BM15" s="316"/>
      <c r="BN15" s="317" t="s">
        <v>1328</v>
      </c>
      <c r="BO15" s="306"/>
      <c r="BP15" s="306"/>
      <c r="BQ15" s="306"/>
      <c r="BR15" s="306"/>
    </row>
    <row r="16" spans="1:73" s="197" customFormat="1" ht="16.350000000000001" customHeight="1">
      <c r="A16" s="1355">
        <v>1</v>
      </c>
      <c r="B16" s="1356"/>
      <c r="C16" s="318" t="s">
        <v>1319</v>
      </c>
      <c r="D16" s="318"/>
      <c r="E16" s="318"/>
      <c r="F16" s="318"/>
      <c r="G16" s="318"/>
      <c r="H16" s="318"/>
      <c r="I16" s="318"/>
      <c r="J16" s="318"/>
      <c r="K16" s="318"/>
      <c r="L16" s="318"/>
      <c r="M16" s="319"/>
      <c r="N16" s="1175"/>
      <c r="O16" s="1176"/>
      <c r="P16" s="1176"/>
      <c r="Q16" s="1176"/>
      <c r="R16" s="1177"/>
      <c r="S16" s="1175"/>
      <c r="T16" s="1176"/>
      <c r="U16" s="1176"/>
      <c r="V16" s="1176"/>
      <c r="W16" s="1177"/>
      <c r="X16" s="1175"/>
      <c r="Y16" s="1176"/>
      <c r="Z16" s="1176"/>
      <c r="AA16" s="1176"/>
      <c r="AB16" s="1177"/>
      <c r="AC16" s="1175"/>
      <c r="AD16" s="1176"/>
      <c r="AE16" s="1176"/>
      <c r="AF16" s="1176"/>
      <c r="AG16" s="1177"/>
      <c r="AH16" s="1104"/>
      <c r="AI16" s="1105"/>
      <c r="AJ16" s="1105"/>
      <c r="AK16" s="1105"/>
      <c r="AL16" s="1106"/>
      <c r="AM16" s="1104"/>
      <c r="AN16" s="1105"/>
      <c r="AO16" s="1105"/>
      <c r="AP16" s="1105"/>
      <c r="AQ16" s="1106"/>
      <c r="AR16" s="1105"/>
      <c r="AS16" s="1105"/>
      <c r="AT16" s="1105"/>
      <c r="AU16" s="1105"/>
      <c r="AV16" s="1106"/>
      <c r="AW16" s="1175"/>
      <c r="AX16" s="1176"/>
      <c r="AY16" s="1176"/>
      <c r="AZ16" s="1176"/>
      <c r="BA16" s="1177"/>
      <c r="BB16" s="320"/>
      <c r="BC16" s="321"/>
      <c r="BD16" s="321"/>
      <c r="BE16" s="321"/>
      <c r="BF16" s="321"/>
      <c r="BG16" s="321"/>
      <c r="BH16" s="321"/>
      <c r="BI16" s="321"/>
      <c r="BJ16" s="321"/>
      <c r="BK16" s="321"/>
      <c r="BL16" s="875" t="s">
        <v>1312</v>
      </c>
      <c r="BM16" s="1350">
        <f>$A16</f>
        <v>1</v>
      </c>
      <c r="BN16" s="1351"/>
      <c r="BO16" s="289"/>
      <c r="BP16" s="289"/>
      <c r="BQ16" s="289"/>
      <c r="BR16" s="289"/>
      <c r="BS16" s="289"/>
      <c r="BT16" s="153"/>
      <c r="BU16" s="290"/>
    </row>
    <row r="17" spans="1:73" s="197" customFormat="1" ht="16.350000000000001" customHeight="1">
      <c r="A17" s="1347">
        <v>2</v>
      </c>
      <c r="B17" s="1349"/>
      <c r="C17" s="1313" t="s">
        <v>1743</v>
      </c>
      <c r="D17" s="1313"/>
      <c r="E17" s="1313"/>
      <c r="F17" s="1313"/>
      <c r="G17" s="1313"/>
      <c r="H17" s="1313"/>
      <c r="I17" s="1313"/>
      <c r="J17" s="1313"/>
      <c r="K17" s="1313"/>
      <c r="L17" s="1313"/>
      <c r="M17" s="1314"/>
      <c r="N17" s="1315"/>
      <c r="O17" s="1316"/>
      <c r="P17" s="1316"/>
      <c r="Q17" s="1316"/>
      <c r="R17" s="1317"/>
      <c r="S17" s="1315"/>
      <c r="T17" s="1316"/>
      <c r="U17" s="1316"/>
      <c r="V17" s="1316"/>
      <c r="W17" s="1317"/>
      <c r="X17" s="1315"/>
      <c r="Y17" s="1316"/>
      <c r="Z17" s="1316"/>
      <c r="AA17" s="1316"/>
      <c r="AB17" s="1317"/>
      <c r="AC17" s="1315"/>
      <c r="AD17" s="1316"/>
      <c r="AE17" s="1316"/>
      <c r="AF17" s="1316"/>
      <c r="AG17" s="1317"/>
      <c r="AH17" s="1318"/>
      <c r="AI17" s="1319"/>
      <c r="AJ17" s="1319"/>
      <c r="AK17" s="1319"/>
      <c r="AL17" s="1320"/>
      <c r="AM17" s="1318"/>
      <c r="AN17" s="1319"/>
      <c r="AO17" s="1319"/>
      <c r="AP17" s="1319"/>
      <c r="AQ17" s="1320"/>
      <c r="AR17" s="1319"/>
      <c r="AS17" s="1319"/>
      <c r="AT17" s="1319"/>
      <c r="AU17" s="1319"/>
      <c r="AV17" s="1320"/>
      <c r="AW17" s="1315"/>
      <c r="AX17" s="1316"/>
      <c r="AY17" s="1316"/>
      <c r="AZ17" s="1316"/>
      <c r="BA17" s="1317"/>
      <c r="BB17" s="623"/>
      <c r="BC17" s="624"/>
      <c r="BD17" s="624"/>
      <c r="BE17" s="624"/>
      <c r="BF17" s="624"/>
      <c r="BG17" s="624"/>
      <c r="BH17" s="624"/>
      <c r="BI17" s="624"/>
      <c r="BJ17" s="624"/>
      <c r="BK17" s="624"/>
      <c r="BL17" s="876" t="s">
        <v>1838</v>
      </c>
      <c r="BM17" s="1301">
        <f>$A17</f>
        <v>2</v>
      </c>
      <c r="BN17" s="1302"/>
      <c r="BO17" s="289"/>
      <c r="BP17" s="289"/>
      <c r="BQ17" s="289"/>
      <c r="BR17" s="289"/>
      <c r="BS17" s="289"/>
      <c r="BT17" s="153"/>
      <c r="BU17" s="290"/>
    </row>
    <row r="18" spans="1:73" s="197" customFormat="1" ht="16.350000000000001" customHeight="1">
      <c r="A18" s="628"/>
      <c r="B18" s="873">
        <v>2.1</v>
      </c>
      <c r="C18" s="1313" t="s">
        <v>1737</v>
      </c>
      <c r="D18" s="1313"/>
      <c r="E18" s="1313"/>
      <c r="F18" s="1313"/>
      <c r="G18" s="1313"/>
      <c r="H18" s="1313"/>
      <c r="I18" s="1313"/>
      <c r="J18" s="1313"/>
      <c r="K18" s="1313"/>
      <c r="L18" s="1313"/>
      <c r="M18" s="1314"/>
      <c r="N18" s="1315"/>
      <c r="O18" s="1316"/>
      <c r="P18" s="1316"/>
      <c r="Q18" s="1316"/>
      <c r="R18" s="1317"/>
      <c r="S18" s="1315"/>
      <c r="T18" s="1316"/>
      <c r="U18" s="1316"/>
      <c r="V18" s="1316"/>
      <c r="W18" s="1317"/>
      <c r="X18" s="1315"/>
      <c r="Y18" s="1316"/>
      <c r="Z18" s="1316"/>
      <c r="AA18" s="1316"/>
      <c r="AB18" s="1317"/>
      <c r="AC18" s="1315"/>
      <c r="AD18" s="1316"/>
      <c r="AE18" s="1316"/>
      <c r="AF18" s="1316"/>
      <c r="AG18" s="1317"/>
      <c r="AH18" s="1318"/>
      <c r="AI18" s="1319"/>
      <c r="AJ18" s="1319"/>
      <c r="AK18" s="1319"/>
      <c r="AL18" s="1320"/>
      <c r="AM18" s="1318"/>
      <c r="AN18" s="1319"/>
      <c r="AO18" s="1319"/>
      <c r="AP18" s="1319"/>
      <c r="AQ18" s="1320"/>
      <c r="AR18" s="1319"/>
      <c r="AS18" s="1319"/>
      <c r="AT18" s="1319"/>
      <c r="AU18" s="1319"/>
      <c r="AV18" s="1320"/>
      <c r="AW18" s="1315"/>
      <c r="AX18" s="1316"/>
      <c r="AY18" s="1316"/>
      <c r="AZ18" s="1316"/>
      <c r="BA18" s="1317"/>
      <c r="BB18" s="623"/>
      <c r="BC18" s="624"/>
      <c r="BD18" s="624"/>
      <c r="BE18" s="624"/>
      <c r="BF18" s="624"/>
      <c r="BG18" s="624"/>
      <c r="BH18" s="624"/>
      <c r="BI18" s="624"/>
      <c r="BJ18" s="624"/>
      <c r="BK18" s="624"/>
      <c r="BL18" s="876" t="s">
        <v>1772</v>
      </c>
      <c r="BM18" s="1301" t="s">
        <v>1809</v>
      </c>
      <c r="BN18" s="1302"/>
      <c r="BO18" s="289"/>
      <c r="BP18" s="289"/>
      <c r="BQ18" s="289"/>
      <c r="BR18" s="289"/>
      <c r="BS18" s="289"/>
      <c r="BT18" s="153"/>
      <c r="BU18" s="290"/>
    </row>
    <row r="19" spans="1:73" s="197" customFormat="1" ht="16.350000000000001" customHeight="1">
      <c r="A19" s="628"/>
      <c r="B19" s="873">
        <v>2.2000000000000002</v>
      </c>
      <c r="C19" s="1313" t="s">
        <v>1738</v>
      </c>
      <c r="D19" s="1313"/>
      <c r="E19" s="1313"/>
      <c r="F19" s="1313"/>
      <c r="G19" s="1313"/>
      <c r="H19" s="1313"/>
      <c r="I19" s="1313"/>
      <c r="J19" s="1313"/>
      <c r="K19" s="1313"/>
      <c r="L19" s="1313"/>
      <c r="M19" s="1314"/>
      <c r="N19" s="1315"/>
      <c r="O19" s="1316"/>
      <c r="P19" s="1316"/>
      <c r="Q19" s="1316"/>
      <c r="R19" s="1317"/>
      <c r="S19" s="1315"/>
      <c r="T19" s="1316"/>
      <c r="U19" s="1316"/>
      <c r="V19" s="1316"/>
      <c r="W19" s="1317"/>
      <c r="X19" s="1315"/>
      <c r="Y19" s="1316"/>
      <c r="Z19" s="1316"/>
      <c r="AA19" s="1316"/>
      <c r="AB19" s="1317"/>
      <c r="AC19" s="1315"/>
      <c r="AD19" s="1316"/>
      <c r="AE19" s="1316"/>
      <c r="AF19" s="1316"/>
      <c r="AG19" s="1317"/>
      <c r="AH19" s="1318"/>
      <c r="AI19" s="1319"/>
      <c r="AJ19" s="1319"/>
      <c r="AK19" s="1319"/>
      <c r="AL19" s="1320"/>
      <c r="AM19" s="1318"/>
      <c r="AN19" s="1319"/>
      <c r="AO19" s="1319"/>
      <c r="AP19" s="1319"/>
      <c r="AQ19" s="1320"/>
      <c r="AR19" s="1319"/>
      <c r="AS19" s="1319"/>
      <c r="AT19" s="1319"/>
      <c r="AU19" s="1319"/>
      <c r="AV19" s="1320"/>
      <c r="AW19" s="1315"/>
      <c r="AX19" s="1316"/>
      <c r="AY19" s="1316"/>
      <c r="AZ19" s="1316"/>
      <c r="BA19" s="1317"/>
      <c r="BB19" s="623"/>
      <c r="BC19" s="624"/>
      <c r="BD19" s="624"/>
      <c r="BE19" s="624"/>
      <c r="BF19" s="624"/>
      <c r="BG19" s="624"/>
      <c r="BH19" s="624"/>
      <c r="BI19" s="624"/>
      <c r="BJ19" s="624"/>
      <c r="BK19" s="624"/>
      <c r="BL19" s="876" t="s">
        <v>1773</v>
      </c>
      <c r="BM19" s="1301" t="s">
        <v>1810</v>
      </c>
      <c r="BN19" s="1302"/>
      <c r="BO19" s="289"/>
      <c r="BP19" s="289"/>
      <c r="BQ19" s="289"/>
      <c r="BR19" s="289"/>
      <c r="BS19" s="289"/>
      <c r="BT19" s="153"/>
      <c r="BU19" s="290"/>
    </row>
    <row r="20" spans="1:73" s="197" customFormat="1" ht="16.350000000000001" customHeight="1">
      <c r="A20" s="628"/>
      <c r="B20" s="873">
        <v>2.2999999999999998</v>
      </c>
      <c r="C20" s="1313" t="s">
        <v>1740</v>
      </c>
      <c r="D20" s="1313"/>
      <c r="E20" s="1313"/>
      <c r="F20" s="1313"/>
      <c r="G20" s="1313"/>
      <c r="H20" s="1313"/>
      <c r="I20" s="1313"/>
      <c r="J20" s="1313"/>
      <c r="K20" s="1313"/>
      <c r="L20" s="1313"/>
      <c r="M20" s="1314"/>
      <c r="N20" s="1315"/>
      <c r="O20" s="1316"/>
      <c r="P20" s="1316"/>
      <c r="Q20" s="1316"/>
      <c r="R20" s="1317"/>
      <c r="S20" s="1315"/>
      <c r="T20" s="1316"/>
      <c r="U20" s="1316"/>
      <c r="V20" s="1316"/>
      <c r="W20" s="1317"/>
      <c r="X20" s="1315"/>
      <c r="Y20" s="1316"/>
      <c r="Z20" s="1316"/>
      <c r="AA20" s="1316"/>
      <c r="AB20" s="1317"/>
      <c r="AC20" s="1315"/>
      <c r="AD20" s="1316"/>
      <c r="AE20" s="1316"/>
      <c r="AF20" s="1316"/>
      <c r="AG20" s="1317"/>
      <c r="AH20" s="1318"/>
      <c r="AI20" s="1319"/>
      <c r="AJ20" s="1319"/>
      <c r="AK20" s="1319"/>
      <c r="AL20" s="1320"/>
      <c r="AM20" s="1318"/>
      <c r="AN20" s="1319"/>
      <c r="AO20" s="1319"/>
      <c r="AP20" s="1319"/>
      <c r="AQ20" s="1320"/>
      <c r="AR20" s="1319"/>
      <c r="AS20" s="1319"/>
      <c r="AT20" s="1319"/>
      <c r="AU20" s="1319"/>
      <c r="AV20" s="1320"/>
      <c r="AW20" s="1315"/>
      <c r="AX20" s="1316"/>
      <c r="AY20" s="1316"/>
      <c r="AZ20" s="1316"/>
      <c r="BA20" s="1317"/>
      <c r="BB20" s="623"/>
      <c r="BC20" s="624"/>
      <c r="BD20" s="624"/>
      <c r="BE20" s="624"/>
      <c r="BF20" s="624"/>
      <c r="BG20" s="624"/>
      <c r="BH20" s="624"/>
      <c r="BI20" s="624"/>
      <c r="BJ20" s="624"/>
      <c r="BK20" s="624"/>
      <c r="BL20" s="876" t="s">
        <v>1774</v>
      </c>
      <c r="BM20" s="1301" t="s">
        <v>1811</v>
      </c>
      <c r="BN20" s="1302"/>
      <c r="BO20" s="289"/>
      <c r="BP20" s="289"/>
      <c r="BQ20" s="289"/>
      <c r="BR20" s="289"/>
      <c r="BS20" s="289"/>
      <c r="BT20" s="153"/>
      <c r="BU20" s="290"/>
    </row>
    <row r="21" spans="1:73" s="627" customFormat="1" ht="16.350000000000001" customHeight="1" thickBot="1">
      <c r="A21" s="629"/>
      <c r="B21" s="874">
        <v>2.4</v>
      </c>
      <c r="C21" s="1303" t="s">
        <v>1739</v>
      </c>
      <c r="D21" s="1303"/>
      <c r="E21" s="1303"/>
      <c r="F21" s="1303"/>
      <c r="G21" s="1303"/>
      <c r="H21" s="1303"/>
      <c r="I21" s="1303"/>
      <c r="J21" s="1303"/>
      <c r="K21" s="1303"/>
      <c r="L21" s="1303"/>
      <c r="M21" s="1304"/>
      <c r="N21" s="1305"/>
      <c r="O21" s="1306"/>
      <c r="P21" s="1306"/>
      <c r="Q21" s="1306"/>
      <c r="R21" s="1307"/>
      <c r="S21" s="1305"/>
      <c r="T21" s="1306"/>
      <c r="U21" s="1306"/>
      <c r="V21" s="1306"/>
      <c r="W21" s="1307"/>
      <c r="X21" s="1305"/>
      <c r="Y21" s="1306"/>
      <c r="Z21" s="1306"/>
      <c r="AA21" s="1306"/>
      <c r="AB21" s="1307"/>
      <c r="AC21" s="1305"/>
      <c r="AD21" s="1306"/>
      <c r="AE21" s="1306"/>
      <c r="AF21" s="1306"/>
      <c r="AG21" s="1307"/>
      <c r="AH21" s="1308"/>
      <c r="AI21" s="1309"/>
      <c r="AJ21" s="1309"/>
      <c r="AK21" s="1309"/>
      <c r="AL21" s="1310"/>
      <c r="AM21" s="1308"/>
      <c r="AN21" s="1309"/>
      <c r="AO21" s="1309"/>
      <c r="AP21" s="1309"/>
      <c r="AQ21" s="1310"/>
      <c r="AR21" s="1309"/>
      <c r="AS21" s="1309"/>
      <c r="AT21" s="1309"/>
      <c r="AU21" s="1309"/>
      <c r="AV21" s="1310"/>
      <c r="AW21" s="1305"/>
      <c r="AX21" s="1306"/>
      <c r="AY21" s="1306"/>
      <c r="AZ21" s="1306"/>
      <c r="BA21" s="1307"/>
      <c r="BB21" s="322"/>
      <c r="BC21" s="323"/>
      <c r="BD21" s="323"/>
      <c r="BE21" s="323"/>
      <c r="BF21" s="323"/>
      <c r="BG21" s="323"/>
      <c r="BH21" s="323"/>
      <c r="BI21" s="323"/>
      <c r="BJ21" s="323"/>
      <c r="BK21" s="323"/>
      <c r="BL21" s="877" t="s">
        <v>85</v>
      </c>
      <c r="BM21" s="1311" t="s">
        <v>1812</v>
      </c>
      <c r="BN21" s="1312"/>
      <c r="BO21" s="625"/>
      <c r="BP21" s="625"/>
      <c r="BQ21" s="625"/>
      <c r="BR21" s="625"/>
      <c r="BS21" s="625"/>
      <c r="BT21" s="621"/>
      <c r="BU21" s="626"/>
    </row>
    <row r="22" spans="1:73" s="307" customFormat="1" ht="22.35" customHeight="1">
      <c r="A22" s="312" t="s">
        <v>1572</v>
      </c>
      <c r="B22" s="313"/>
      <c r="C22" s="313"/>
      <c r="D22" s="313"/>
      <c r="E22" s="313"/>
      <c r="F22" s="313"/>
      <c r="G22" s="313"/>
      <c r="H22" s="313"/>
      <c r="I22" s="313"/>
      <c r="J22" s="313"/>
      <c r="K22" s="313"/>
      <c r="L22" s="313"/>
      <c r="M22" s="314"/>
      <c r="N22" s="314"/>
      <c r="O22" s="314"/>
      <c r="P22" s="314"/>
      <c r="Q22" s="314"/>
      <c r="R22" s="314"/>
      <c r="S22" s="314"/>
      <c r="T22" s="314"/>
      <c r="U22" s="314"/>
      <c r="V22" s="314"/>
      <c r="W22" s="314"/>
      <c r="X22" s="314"/>
      <c r="Y22" s="314"/>
      <c r="Z22" s="314"/>
      <c r="AA22" s="314"/>
      <c r="AB22" s="314"/>
      <c r="AC22" s="315"/>
      <c r="AD22" s="315"/>
      <c r="AE22" s="315"/>
      <c r="AF22" s="315"/>
      <c r="AG22" s="315"/>
      <c r="AH22" s="315"/>
      <c r="AI22" s="315"/>
      <c r="AJ22" s="315"/>
      <c r="AK22" s="315"/>
      <c r="AL22" s="315"/>
      <c r="AM22" s="315"/>
      <c r="AN22" s="315"/>
      <c r="AO22" s="315"/>
      <c r="AP22" s="315"/>
      <c r="AQ22" s="315"/>
      <c r="AR22" s="315"/>
      <c r="AS22" s="315"/>
      <c r="AT22" s="315"/>
      <c r="AU22" s="315"/>
      <c r="AV22" s="315"/>
      <c r="AW22" s="315"/>
      <c r="AX22" s="315"/>
      <c r="AY22" s="315"/>
      <c r="AZ22" s="315"/>
      <c r="BA22" s="315"/>
      <c r="BB22" s="315"/>
      <c r="BC22" s="315"/>
      <c r="BD22" s="315"/>
      <c r="BE22" s="315"/>
      <c r="BF22" s="315"/>
      <c r="BG22" s="315"/>
      <c r="BH22" s="315"/>
      <c r="BI22" s="315"/>
      <c r="BJ22" s="315"/>
      <c r="BK22" s="315"/>
      <c r="BL22" s="316"/>
      <c r="BM22" s="316"/>
      <c r="BN22" s="317" t="s">
        <v>1832</v>
      </c>
      <c r="BO22" s="306"/>
      <c r="BP22" s="306"/>
      <c r="BQ22" s="306"/>
      <c r="BR22" s="306"/>
    </row>
    <row r="23" spans="1:73" s="197" customFormat="1" ht="16.350000000000001" customHeight="1">
      <c r="A23" s="1355">
        <v>3</v>
      </c>
      <c r="B23" s="1364"/>
      <c r="C23" s="318" t="s">
        <v>1319</v>
      </c>
      <c r="D23" s="318"/>
      <c r="E23" s="318"/>
      <c r="F23" s="318"/>
      <c r="G23" s="318"/>
      <c r="H23" s="318"/>
      <c r="I23" s="318"/>
      <c r="J23" s="318"/>
      <c r="K23" s="318"/>
      <c r="L23" s="318"/>
      <c r="M23" s="319"/>
      <c r="N23" s="1175"/>
      <c r="O23" s="1176"/>
      <c r="P23" s="1176"/>
      <c r="Q23" s="1176"/>
      <c r="R23" s="1177"/>
      <c r="S23" s="1175"/>
      <c r="T23" s="1176"/>
      <c r="U23" s="1176"/>
      <c r="V23" s="1176"/>
      <c r="W23" s="1177"/>
      <c r="X23" s="1175"/>
      <c r="Y23" s="1176"/>
      <c r="Z23" s="1176"/>
      <c r="AA23" s="1176"/>
      <c r="AB23" s="1177"/>
      <c r="AC23" s="1175"/>
      <c r="AD23" s="1176"/>
      <c r="AE23" s="1176"/>
      <c r="AF23" s="1176"/>
      <c r="AG23" s="1177"/>
      <c r="AH23" s="1104"/>
      <c r="AI23" s="1105"/>
      <c r="AJ23" s="1105"/>
      <c r="AK23" s="1105"/>
      <c r="AL23" s="1106"/>
      <c r="AM23" s="1104"/>
      <c r="AN23" s="1105"/>
      <c r="AO23" s="1105"/>
      <c r="AP23" s="1105"/>
      <c r="AQ23" s="1106"/>
      <c r="AR23" s="1105"/>
      <c r="AS23" s="1105"/>
      <c r="AT23" s="1105"/>
      <c r="AU23" s="1105"/>
      <c r="AV23" s="1106"/>
      <c r="AW23" s="1175"/>
      <c r="AX23" s="1176"/>
      <c r="AY23" s="1176"/>
      <c r="AZ23" s="1176"/>
      <c r="BA23" s="1177"/>
      <c r="BB23" s="320"/>
      <c r="BC23" s="321"/>
      <c r="BD23" s="321"/>
      <c r="BE23" s="321"/>
      <c r="BF23" s="321"/>
      <c r="BG23" s="321"/>
      <c r="BH23" s="321"/>
      <c r="BI23" s="321"/>
      <c r="BJ23" s="321"/>
      <c r="BK23" s="321"/>
      <c r="BL23" s="875" t="s">
        <v>1312</v>
      </c>
      <c r="BM23" s="1350">
        <f>$A23</f>
        <v>3</v>
      </c>
      <c r="BN23" s="1351">
        <f>$A23</f>
        <v>3</v>
      </c>
      <c r="BO23" s="196"/>
      <c r="BP23" s="196"/>
      <c r="BQ23" s="196"/>
      <c r="BR23" s="196"/>
    </row>
    <row r="24" spans="1:73" s="197" customFormat="1" ht="16.350000000000001" customHeight="1">
      <c r="A24" s="1347">
        <v>4</v>
      </c>
      <c r="B24" s="1348"/>
      <c r="C24" s="1323" t="s">
        <v>1743</v>
      </c>
      <c r="D24" s="1323"/>
      <c r="E24" s="1323"/>
      <c r="F24" s="1323"/>
      <c r="G24" s="1323"/>
      <c r="H24" s="1323"/>
      <c r="I24" s="1323"/>
      <c r="J24" s="1323"/>
      <c r="K24" s="1323"/>
      <c r="L24" s="1323"/>
      <c r="M24" s="1324"/>
      <c r="N24" s="1157"/>
      <c r="O24" s="1158"/>
      <c r="P24" s="1158"/>
      <c r="Q24" s="1158"/>
      <c r="R24" s="1325"/>
      <c r="S24" s="1157"/>
      <c r="T24" s="1158"/>
      <c r="U24" s="1158"/>
      <c r="V24" s="1158"/>
      <c r="W24" s="1325"/>
      <c r="X24" s="1157"/>
      <c r="Y24" s="1158"/>
      <c r="Z24" s="1158"/>
      <c r="AA24" s="1158"/>
      <c r="AB24" s="1325"/>
      <c r="AC24" s="1157"/>
      <c r="AD24" s="1158"/>
      <c r="AE24" s="1158"/>
      <c r="AF24" s="1158"/>
      <c r="AG24" s="1325"/>
      <c r="AH24" s="1326"/>
      <c r="AI24" s="1327"/>
      <c r="AJ24" s="1327"/>
      <c r="AK24" s="1327"/>
      <c r="AL24" s="1328"/>
      <c r="AM24" s="1326"/>
      <c r="AN24" s="1327"/>
      <c r="AO24" s="1327"/>
      <c r="AP24" s="1327"/>
      <c r="AQ24" s="1328"/>
      <c r="AR24" s="1326"/>
      <c r="AS24" s="1327"/>
      <c r="AT24" s="1327"/>
      <c r="AU24" s="1327"/>
      <c r="AV24" s="1328"/>
      <c r="AW24" s="1157"/>
      <c r="AX24" s="1158"/>
      <c r="AY24" s="1158"/>
      <c r="AZ24" s="1158"/>
      <c r="BA24" s="1325"/>
      <c r="BB24" s="623"/>
      <c r="BC24" s="624"/>
      <c r="BD24" s="624"/>
      <c r="BE24" s="624"/>
      <c r="BF24" s="624"/>
      <c r="BG24" s="624"/>
      <c r="BH24" s="624"/>
      <c r="BI24" s="624"/>
      <c r="BJ24" s="624"/>
      <c r="BK24" s="624"/>
      <c r="BL24" s="876" t="s">
        <v>1838</v>
      </c>
      <c r="BM24" s="1329">
        <f>$A24</f>
        <v>4</v>
      </c>
      <c r="BN24" s="1330">
        <f>$A24</f>
        <v>4</v>
      </c>
      <c r="BO24" s="289"/>
      <c r="BP24" s="289"/>
      <c r="BQ24" s="289"/>
      <c r="BR24" s="289"/>
      <c r="BS24" s="289"/>
      <c r="BT24" s="153"/>
      <c r="BU24" s="290"/>
    </row>
    <row r="25" spans="1:73" s="197" customFormat="1" ht="16.350000000000001" customHeight="1">
      <c r="A25" s="632"/>
      <c r="B25" s="633">
        <v>4.0999999999999996</v>
      </c>
      <c r="C25" s="1331" t="s">
        <v>1737</v>
      </c>
      <c r="D25" s="1331"/>
      <c r="E25" s="1331"/>
      <c r="F25" s="1331"/>
      <c r="G25" s="1331"/>
      <c r="H25" s="1331"/>
      <c r="I25" s="1331"/>
      <c r="J25" s="1331"/>
      <c r="K25" s="1331"/>
      <c r="L25" s="1331"/>
      <c r="M25" s="1332"/>
      <c r="N25" s="1333"/>
      <c r="O25" s="1334"/>
      <c r="P25" s="1334"/>
      <c r="Q25" s="1334"/>
      <c r="R25" s="1335"/>
      <c r="S25" s="1333"/>
      <c r="T25" s="1334"/>
      <c r="U25" s="1334"/>
      <c r="V25" s="1334"/>
      <c r="W25" s="1335"/>
      <c r="X25" s="1333"/>
      <c r="Y25" s="1334"/>
      <c r="Z25" s="1334"/>
      <c r="AA25" s="1334"/>
      <c r="AB25" s="1335"/>
      <c r="AC25" s="1333"/>
      <c r="AD25" s="1334"/>
      <c r="AE25" s="1334"/>
      <c r="AF25" s="1334"/>
      <c r="AG25" s="1335"/>
      <c r="AH25" s="1336"/>
      <c r="AI25" s="1337"/>
      <c r="AJ25" s="1337"/>
      <c r="AK25" s="1337"/>
      <c r="AL25" s="1338"/>
      <c r="AM25" s="1336"/>
      <c r="AN25" s="1337"/>
      <c r="AO25" s="1337"/>
      <c r="AP25" s="1337"/>
      <c r="AQ25" s="1338"/>
      <c r="AR25" s="1336"/>
      <c r="AS25" s="1337"/>
      <c r="AT25" s="1337"/>
      <c r="AU25" s="1337"/>
      <c r="AV25" s="1338"/>
      <c r="AW25" s="1333"/>
      <c r="AX25" s="1334"/>
      <c r="AY25" s="1334"/>
      <c r="AZ25" s="1334"/>
      <c r="BA25" s="1335"/>
      <c r="BB25" s="634"/>
      <c r="BC25" s="622"/>
      <c r="BD25" s="622"/>
      <c r="BE25" s="622"/>
      <c r="BF25" s="624"/>
      <c r="BG25" s="624"/>
      <c r="BH25" s="624"/>
      <c r="BI25" s="624"/>
      <c r="BJ25" s="624"/>
      <c r="BK25" s="624"/>
      <c r="BL25" s="876" t="s">
        <v>1772</v>
      </c>
      <c r="BM25" s="1321" t="s">
        <v>1805</v>
      </c>
      <c r="BN25" s="1322"/>
      <c r="BO25" s="289"/>
      <c r="BP25" s="289"/>
      <c r="BQ25" s="289"/>
      <c r="BR25" s="289"/>
      <c r="BS25" s="289"/>
      <c r="BT25" s="153"/>
      <c r="BU25" s="290"/>
    </row>
    <row r="26" spans="1:73" s="197" customFormat="1" ht="16.350000000000001" customHeight="1">
      <c r="A26" s="628"/>
      <c r="B26" s="630">
        <v>4.2</v>
      </c>
      <c r="C26" s="1323" t="s">
        <v>1738</v>
      </c>
      <c r="D26" s="1323"/>
      <c r="E26" s="1323"/>
      <c r="F26" s="1323"/>
      <c r="G26" s="1323"/>
      <c r="H26" s="1323"/>
      <c r="I26" s="1323"/>
      <c r="J26" s="1323"/>
      <c r="K26" s="1323"/>
      <c r="L26" s="1323"/>
      <c r="M26" s="1324"/>
      <c r="N26" s="1157"/>
      <c r="O26" s="1158"/>
      <c r="P26" s="1158"/>
      <c r="Q26" s="1158"/>
      <c r="R26" s="1325"/>
      <c r="S26" s="1157"/>
      <c r="T26" s="1158"/>
      <c r="U26" s="1158"/>
      <c r="V26" s="1158"/>
      <c r="W26" s="1325"/>
      <c r="X26" s="1157"/>
      <c r="Y26" s="1158"/>
      <c r="Z26" s="1158"/>
      <c r="AA26" s="1158"/>
      <c r="AB26" s="1325"/>
      <c r="AC26" s="1157"/>
      <c r="AD26" s="1158"/>
      <c r="AE26" s="1158"/>
      <c r="AF26" s="1158"/>
      <c r="AG26" s="1325"/>
      <c r="AH26" s="1326"/>
      <c r="AI26" s="1327"/>
      <c r="AJ26" s="1327"/>
      <c r="AK26" s="1327"/>
      <c r="AL26" s="1328"/>
      <c r="AM26" s="1326"/>
      <c r="AN26" s="1327"/>
      <c r="AO26" s="1327"/>
      <c r="AP26" s="1327"/>
      <c r="AQ26" s="1328"/>
      <c r="AR26" s="1326"/>
      <c r="AS26" s="1327"/>
      <c r="AT26" s="1327"/>
      <c r="AU26" s="1327"/>
      <c r="AV26" s="1328"/>
      <c r="AW26" s="1157"/>
      <c r="AX26" s="1158"/>
      <c r="AY26" s="1158"/>
      <c r="AZ26" s="1158"/>
      <c r="BA26" s="1325"/>
      <c r="BB26" s="623"/>
      <c r="BC26" s="624"/>
      <c r="BD26" s="624"/>
      <c r="BE26" s="624"/>
      <c r="BF26" s="624"/>
      <c r="BG26" s="624"/>
      <c r="BH26" s="624"/>
      <c r="BI26" s="624"/>
      <c r="BJ26" s="624"/>
      <c r="BK26" s="624"/>
      <c r="BL26" s="876" t="s">
        <v>1773</v>
      </c>
      <c r="BM26" s="1329" t="s">
        <v>1806</v>
      </c>
      <c r="BN26" s="1330"/>
      <c r="BO26" s="289"/>
      <c r="BP26" s="289"/>
      <c r="BQ26" s="289"/>
      <c r="BR26" s="289"/>
      <c r="BS26" s="289"/>
      <c r="BT26" s="153"/>
      <c r="BU26" s="290"/>
    </row>
    <row r="27" spans="1:73" s="197" customFormat="1" ht="16.350000000000001" customHeight="1">
      <c r="A27" s="628"/>
      <c r="B27" s="630">
        <v>4.3</v>
      </c>
      <c r="C27" s="1313" t="s">
        <v>1740</v>
      </c>
      <c r="D27" s="1313"/>
      <c r="E27" s="1313"/>
      <c r="F27" s="1313"/>
      <c r="G27" s="1313"/>
      <c r="H27" s="1313"/>
      <c r="I27" s="1313"/>
      <c r="J27" s="1313"/>
      <c r="K27" s="1313"/>
      <c r="L27" s="1313"/>
      <c r="M27" s="1314"/>
      <c r="N27" s="1315"/>
      <c r="O27" s="1316"/>
      <c r="P27" s="1316"/>
      <c r="Q27" s="1316"/>
      <c r="R27" s="1317"/>
      <c r="S27" s="1315"/>
      <c r="T27" s="1316"/>
      <c r="U27" s="1316"/>
      <c r="V27" s="1316"/>
      <c r="W27" s="1317"/>
      <c r="X27" s="1315"/>
      <c r="Y27" s="1316"/>
      <c r="Z27" s="1316"/>
      <c r="AA27" s="1316"/>
      <c r="AB27" s="1317"/>
      <c r="AC27" s="1315"/>
      <c r="AD27" s="1316"/>
      <c r="AE27" s="1316"/>
      <c r="AF27" s="1316"/>
      <c r="AG27" s="1317"/>
      <c r="AH27" s="1318"/>
      <c r="AI27" s="1319"/>
      <c r="AJ27" s="1319"/>
      <c r="AK27" s="1319"/>
      <c r="AL27" s="1320"/>
      <c r="AM27" s="1318"/>
      <c r="AN27" s="1319"/>
      <c r="AO27" s="1319"/>
      <c r="AP27" s="1319"/>
      <c r="AQ27" s="1320"/>
      <c r="AR27" s="1319"/>
      <c r="AS27" s="1319"/>
      <c r="AT27" s="1319"/>
      <c r="AU27" s="1319"/>
      <c r="AV27" s="1320"/>
      <c r="AW27" s="1315"/>
      <c r="AX27" s="1316"/>
      <c r="AY27" s="1316"/>
      <c r="AZ27" s="1316"/>
      <c r="BA27" s="1317"/>
      <c r="BB27" s="623"/>
      <c r="BC27" s="624"/>
      <c r="BD27" s="624"/>
      <c r="BE27" s="624"/>
      <c r="BF27" s="624"/>
      <c r="BG27" s="624"/>
      <c r="BH27" s="624"/>
      <c r="BI27" s="624"/>
      <c r="BJ27" s="624"/>
      <c r="BK27" s="624"/>
      <c r="BL27" s="876" t="s">
        <v>1774</v>
      </c>
      <c r="BM27" s="1301" t="s">
        <v>1807</v>
      </c>
      <c r="BN27" s="1302"/>
      <c r="BO27" s="289"/>
      <c r="BP27" s="289"/>
      <c r="BQ27" s="289"/>
      <c r="BR27" s="289"/>
      <c r="BS27" s="289"/>
      <c r="BT27" s="153"/>
      <c r="BU27" s="290"/>
    </row>
    <row r="28" spans="1:73" s="627" customFormat="1" ht="16.350000000000001" customHeight="1" thickBot="1">
      <c r="A28" s="629"/>
      <c r="B28" s="631">
        <v>4.4000000000000004</v>
      </c>
      <c r="C28" s="1303" t="s">
        <v>1739</v>
      </c>
      <c r="D28" s="1303"/>
      <c r="E28" s="1303"/>
      <c r="F28" s="1303"/>
      <c r="G28" s="1303"/>
      <c r="H28" s="1303"/>
      <c r="I28" s="1303"/>
      <c r="J28" s="1303"/>
      <c r="K28" s="1303"/>
      <c r="L28" s="1303"/>
      <c r="M28" s="1304"/>
      <c r="N28" s="1305"/>
      <c r="O28" s="1306"/>
      <c r="P28" s="1306"/>
      <c r="Q28" s="1306"/>
      <c r="R28" s="1307"/>
      <c r="S28" s="1305"/>
      <c r="T28" s="1306"/>
      <c r="U28" s="1306"/>
      <c r="V28" s="1306"/>
      <c r="W28" s="1307"/>
      <c r="X28" s="1305"/>
      <c r="Y28" s="1306"/>
      <c r="Z28" s="1306"/>
      <c r="AA28" s="1306"/>
      <c r="AB28" s="1307"/>
      <c r="AC28" s="1305"/>
      <c r="AD28" s="1306"/>
      <c r="AE28" s="1306"/>
      <c r="AF28" s="1306"/>
      <c r="AG28" s="1307"/>
      <c r="AH28" s="1308"/>
      <c r="AI28" s="1309"/>
      <c r="AJ28" s="1309"/>
      <c r="AK28" s="1309"/>
      <c r="AL28" s="1310"/>
      <c r="AM28" s="1308"/>
      <c r="AN28" s="1309"/>
      <c r="AO28" s="1309"/>
      <c r="AP28" s="1309"/>
      <c r="AQ28" s="1310"/>
      <c r="AR28" s="1309"/>
      <c r="AS28" s="1309"/>
      <c r="AT28" s="1309"/>
      <c r="AU28" s="1309"/>
      <c r="AV28" s="1310"/>
      <c r="AW28" s="1305"/>
      <c r="AX28" s="1306"/>
      <c r="AY28" s="1306"/>
      <c r="AZ28" s="1306"/>
      <c r="BA28" s="1307"/>
      <c r="BB28" s="322"/>
      <c r="BC28" s="323"/>
      <c r="BD28" s="323"/>
      <c r="BE28" s="323"/>
      <c r="BF28" s="323"/>
      <c r="BG28" s="323"/>
      <c r="BH28" s="323"/>
      <c r="BI28" s="323"/>
      <c r="BJ28" s="323"/>
      <c r="BK28" s="323"/>
      <c r="BL28" s="877" t="s">
        <v>85</v>
      </c>
      <c r="BM28" s="1311" t="s">
        <v>1808</v>
      </c>
      <c r="BN28" s="1312"/>
      <c r="BO28" s="625"/>
      <c r="BP28" s="625"/>
      <c r="BQ28" s="625"/>
      <c r="BR28" s="625"/>
      <c r="BS28" s="625"/>
      <c r="BT28" s="621"/>
      <c r="BU28" s="626"/>
    </row>
    <row r="29" spans="1:73" s="307" customFormat="1" ht="22.35" customHeight="1">
      <c r="A29" s="312" t="s">
        <v>1573</v>
      </c>
      <c r="B29" s="313"/>
      <c r="C29" s="313"/>
      <c r="D29" s="313"/>
      <c r="E29" s="313"/>
      <c r="F29" s="313"/>
      <c r="G29" s="313"/>
      <c r="H29" s="313"/>
      <c r="I29" s="313"/>
      <c r="J29" s="313"/>
      <c r="K29" s="313"/>
      <c r="L29" s="313"/>
      <c r="M29" s="314"/>
      <c r="N29" s="314"/>
      <c r="O29" s="314"/>
      <c r="P29" s="314"/>
      <c r="Q29" s="314"/>
      <c r="R29" s="314"/>
      <c r="S29" s="314"/>
      <c r="T29" s="314"/>
      <c r="U29" s="314"/>
      <c r="V29" s="314"/>
      <c r="W29" s="314"/>
      <c r="X29" s="314"/>
      <c r="Y29" s="314"/>
      <c r="Z29" s="314"/>
      <c r="AA29" s="314"/>
      <c r="AB29" s="314"/>
      <c r="AC29" s="315"/>
      <c r="AD29" s="315"/>
      <c r="AE29" s="315"/>
      <c r="AF29" s="315"/>
      <c r="AG29" s="315"/>
      <c r="AH29" s="315"/>
      <c r="AI29" s="315"/>
      <c r="AJ29" s="315"/>
      <c r="AK29" s="315"/>
      <c r="AL29" s="315"/>
      <c r="AM29" s="315"/>
      <c r="AN29" s="315"/>
      <c r="AO29" s="315"/>
      <c r="AP29" s="315"/>
      <c r="AQ29" s="315"/>
      <c r="AR29" s="315"/>
      <c r="AS29" s="315"/>
      <c r="AT29" s="315"/>
      <c r="AU29" s="315"/>
      <c r="AV29" s="315"/>
      <c r="AW29" s="315"/>
      <c r="AX29" s="315"/>
      <c r="AY29" s="315"/>
      <c r="AZ29" s="315"/>
      <c r="BA29" s="315"/>
      <c r="BB29" s="315"/>
      <c r="BC29" s="315"/>
      <c r="BD29" s="315"/>
      <c r="BE29" s="315"/>
      <c r="BF29" s="315"/>
      <c r="BG29" s="315"/>
      <c r="BH29" s="315"/>
      <c r="BI29" s="315"/>
      <c r="BJ29" s="315"/>
      <c r="BK29" s="315"/>
      <c r="BL29" s="316"/>
      <c r="BM29" s="316"/>
      <c r="BN29" s="317" t="s">
        <v>1833</v>
      </c>
      <c r="BO29" s="306"/>
      <c r="BP29" s="306"/>
      <c r="BQ29" s="306"/>
      <c r="BR29" s="306"/>
    </row>
    <row r="30" spans="1:73" s="197" customFormat="1" ht="16.350000000000001" customHeight="1">
      <c r="A30" s="1355">
        <v>5</v>
      </c>
      <c r="B30" s="1364"/>
      <c r="C30" s="318" t="s">
        <v>1319</v>
      </c>
      <c r="D30" s="318"/>
      <c r="E30" s="318"/>
      <c r="F30" s="318"/>
      <c r="G30" s="318"/>
      <c r="H30" s="318"/>
      <c r="I30" s="318"/>
      <c r="J30" s="318"/>
      <c r="K30" s="318"/>
      <c r="L30" s="318"/>
      <c r="M30" s="319"/>
      <c r="N30" s="1175"/>
      <c r="O30" s="1176"/>
      <c r="P30" s="1176"/>
      <c r="Q30" s="1176"/>
      <c r="R30" s="1177"/>
      <c r="S30" s="1175"/>
      <c r="T30" s="1176"/>
      <c r="U30" s="1176"/>
      <c r="V30" s="1176"/>
      <c r="W30" s="1177"/>
      <c r="X30" s="1175"/>
      <c r="Y30" s="1176"/>
      <c r="Z30" s="1176"/>
      <c r="AA30" s="1176"/>
      <c r="AB30" s="1177"/>
      <c r="AC30" s="1175"/>
      <c r="AD30" s="1176"/>
      <c r="AE30" s="1176"/>
      <c r="AF30" s="1176"/>
      <c r="AG30" s="1177"/>
      <c r="AH30" s="1104"/>
      <c r="AI30" s="1105"/>
      <c r="AJ30" s="1105"/>
      <c r="AK30" s="1105"/>
      <c r="AL30" s="1106"/>
      <c r="AM30" s="1104"/>
      <c r="AN30" s="1105"/>
      <c r="AO30" s="1105"/>
      <c r="AP30" s="1105"/>
      <c r="AQ30" s="1106"/>
      <c r="AR30" s="1105"/>
      <c r="AS30" s="1105"/>
      <c r="AT30" s="1105"/>
      <c r="AU30" s="1105"/>
      <c r="AV30" s="1106"/>
      <c r="AW30" s="1175"/>
      <c r="AX30" s="1176"/>
      <c r="AY30" s="1176"/>
      <c r="AZ30" s="1176"/>
      <c r="BA30" s="1177"/>
      <c r="BB30" s="320"/>
      <c r="BC30" s="321"/>
      <c r="BD30" s="321"/>
      <c r="BE30" s="321"/>
      <c r="BF30" s="321"/>
      <c r="BG30" s="321"/>
      <c r="BH30" s="321"/>
      <c r="BI30" s="321"/>
      <c r="BJ30" s="321"/>
      <c r="BK30" s="321"/>
      <c r="BL30" s="875" t="s">
        <v>1312</v>
      </c>
      <c r="BM30" s="1350">
        <f>$A30</f>
        <v>5</v>
      </c>
      <c r="BN30" s="1351">
        <f>$A30</f>
        <v>5</v>
      </c>
      <c r="BO30" s="196"/>
      <c r="BP30" s="196"/>
      <c r="BQ30" s="196"/>
      <c r="BR30" s="196"/>
    </row>
    <row r="31" spans="1:73" s="197" customFormat="1" ht="16.350000000000001" customHeight="1">
      <c r="A31" s="1347">
        <v>6</v>
      </c>
      <c r="B31" s="1348"/>
      <c r="C31" s="1323" t="s">
        <v>1743</v>
      </c>
      <c r="D31" s="1323"/>
      <c r="E31" s="1323"/>
      <c r="F31" s="1323"/>
      <c r="G31" s="1323"/>
      <c r="H31" s="1323"/>
      <c r="I31" s="1323"/>
      <c r="J31" s="1323"/>
      <c r="K31" s="1323"/>
      <c r="L31" s="1323"/>
      <c r="M31" s="1324"/>
      <c r="N31" s="1157"/>
      <c r="O31" s="1158"/>
      <c r="P31" s="1158"/>
      <c r="Q31" s="1158"/>
      <c r="R31" s="1325"/>
      <c r="S31" s="1157"/>
      <c r="T31" s="1158"/>
      <c r="U31" s="1158"/>
      <c r="V31" s="1158"/>
      <c r="W31" s="1325"/>
      <c r="X31" s="1157"/>
      <c r="Y31" s="1158"/>
      <c r="Z31" s="1158"/>
      <c r="AA31" s="1158"/>
      <c r="AB31" s="1325"/>
      <c r="AC31" s="1157"/>
      <c r="AD31" s="1158"/>
      <c r="AE31" s="1158"/>
      <c r="AF31" s="1158"/>
      <c r="AG31" s="1325"/>
      <c r="AH31" s="1326"/>
      <c r="AI31" s="1327"/>
      <c r="AJ31" s="1327"/>
      <c r="AK31" s="1327"/>
      <c r="AL31" s="1328"/>
      <c r="AM31" s="1326"/>
      <c r="AN31" s="1327"/>
      <c r="AO31" s="1327"/>
      <c r="AP31" s="1327"/>
      <c r="AQ31" s="1328"/>
      <c r="AR31" s="1326"/>
      <c r="AS31" s="1327"/>
      <c r="AT31" s="1327"/>
      <c r="AU31" s="1327"/>
      <c r="AV31" s="1328"/>
      <c r="AW31" s="1157"/>
      <c r="AX31" s="1158"/>
      <c r="AY31" s="1158"/>
      <c r="AZ31" s="1158"/>
      <c r="BA31" s="1325"/>
      <c r="BB31" s="623"/>
      <c r="BC31" s="624"/>
      <c r="BD31" s="624"/>
      <c r="BE31" s="624"/>
      <c r="BF31" s="624"/>
      <c r="BG31" s="624"/>
      <c r="BH31" s="624"/>
      <c r="BI31" s="624"/>
      <c r="BJ31" s="624"/>
      <c r="BK31" s="624"/>
      <c r="BL31" s="876" t="s">
        <v>1838</v>
      </c>
      <c r="BM31" s="1329">
        <f>$A31</f>
        <v>6</v>
      </c>
      <c r="BN31" s="1330">
        <f>$A31</f>
        <v>6</v>
      </c>
      <c r="BO31" s="289"/>
      <c r="BP31" s="289"/>
      <c r="BQ31" s="289"/>
      <c r="BR31" s="289"/>
      <c r="BS31" s="289"/>
      <c r="BT31" s="153"/>
      <c r="BU31" s="290"/>
    </row>
    <row r="32" spans="1:73" s="197" customFormat="1" ht="16.350000000000001" customHeight="1">
      <c r="A32" s="632"/>
      <c r="B32" s="633">
        <v>6.1</v>
      </c>
      <c r="C32" s="1331" t="s">
        <v>1737</v>
      </c>
      <c r="D32" s="1331"/>
      <c r="E32" s="1331"/>
      <c r="F32" s="1331"/>
      <c r="G32" s="1331"/>
      <c r="H32" s="1331"/>
      <c r="I32" s="1331"/>
      <c r="J32" s="1331"/>
      <c r="K32" s="1331"/>
      <c r="L32" s="1331"/>
      <c r="M32" s="1332"/>
      <c r="N32" s="1333"/>
      <c r="O32" s="1334"/>
      <c r="P32" s="1334"/>
      <c r="Q32" s="1334"/>
      <c r="R32" s="1335"/>
      <c r="S32" s="1333"/>
      <c r="T32" s="1334"/>
      <c r="U32" s="1334"/>
      <c r="V32" s="1334"/>
      <c r="W32" s="1335"/>
      <c r="X32" s="1333"/>
      <c r="Y32" s="1334"/>
      <c r="Z32" s="1334"/>
      <c r="AA32" s="1334"/>
      <c r="AB32" s="1335"/>
      <c r="AC32" s="1333"/>
      <c r="AD32" s="1334"/>
      <c r="AE32" s="1334"/>
      <c r="AF32" s="1334"/>
      <c r="AG32" s="1335"/>
      <c r="AH32" s="1336"/>
      <c r="AI32" s="1337"/>
      <c r="AJ32" s="1337"/>
      <c r="AK32" s="1337"/>
      <c r="AL32" s="1338"/>
      <c r="AM32" s="1336"/>
      <c r="AN32" s="1337"/>
      <c r="AO32" s="1337"/>
      <c r="AP32" s="1337"/>
      <c r="AQ32" s="1338"/>
      <c r="AR32" s="1336"/>
      <c r="AS32" s="1337"/>
      <c r="AT32" s="1337"/>
      <c r="AU32" s="1337"/>
      <c r="AV32" s="1338"/>
      <c r="AW32" s="1333"/>
      <c r="AX32" s="1334"/>
      <c r="AY32" s="1334"/>
      <c r="AZ32" s="1334"/>
      <c r="BA32" s="1335"/>
      <c r="BB32" s="634"/>
      <c r="BC32" s="622"/>
      <c r="BD32" s="622"/>
      <c r="BE32" s="622"/>
      <c r="BF32" s="624"/>
      <c r="BG32" s="624"/>
      <c r="BH32" s="624"/>
      <c r="BI32" s="624"/>
      <c r="BJ32" s="624"/>
      <c r="BK32" s="624"/>
      <c r="BL32" s="876" t="s">
        <v>1772</v>
      </c>
      <c r="BM32" s="1321" t="s">
        <v>1801</v>
      </c>
      <c r="BN32" s="1322"/>
      <c r="BO32" s="289"/>
      <c r="BP32" s="289"/>
      <c r="BQ32" s="289"/>
      <c r="BR32" s="289"/>
      <c r="BS32" s="289"/>
      <c r="BT32" s="153"/>
      <c r="BU32" s="290"/>
    </row>
    <row r="33" spans="1:73" s="197" customFormat="1" ht="16.350000000000001" customHeight="1">
      <c r="A33" s="628"/>
      <c r="B33" s="630">
        <v>6.2</v>
      </c>
      <c r="C33" s="1323" t="s">
        <v>1738</v>
      </c>
      <c r="D33" s="1323"/>
      <c r="E33" s="1323"/>
      <c r="F33" s="1323"/>
      <c r="G33" s="1323"/>
      <c r="H33" s="1323"/>
      <c r="I33" s="1323"/>
      <c r="J33" s="1323"/>
      <c r="K33" s="1323"/>
      <c r="L33" s="1323"/>
      <c r="M33" s="1324"/>
      <c r="N33" s="1157"/>
      <c r="O33" s="1158"/>
      <c r="P33" s="1158"/>
      <c r="Q33" s="1158"/>
      <c r="R33" s="1325"/>
      <c r="S33" s="1157"/>
      <c r="T33" s="1158"/>
      <c r="U33" s="1158"/>
      <c r="V33" s="1158"/>
      <c r="W33" s="1325"/>
      <c r="X33" s="1157"/>
      <c r="Y33" s="1158"/>
      <c r="Z33" s="1158"/>
      <c r="AA33" s="1158"/>
      <c r="AB33" s="1325"/>
      <c r="AC33" s="1157"/>
      <c r="AD33" s="1158"/>
      <c r="AE33" s="1158"/>
      <c r="AF33" s="1158"/>
      <c r="AG33" s="1325"/>
      <c r="AH33" s="1326"/>
      <c r="AI33" s="1327"/>
      <c r="AJ33" s="1327"/>
      <c r="AK33" s="1327"/>
      <c r="AL33" s="1328"/>
      <c r="AM33" s="1326"/>
      <c r="AN33" s="1327"/>
      <c r="AO33" s="1327"/>
      <c r="AP33" s="1327"/>
      <c r="AQ33" s="1328"/>
      <c r="AR33" s="1326"/>
      <c r="AS33" s="1327"/>
      <c r="AT33" s="1327"/>
      <c r="AU33" s="1327"/>
      <c r="AV33" s="1328"/>
      <c r="AW33" s="1157"/>
      <c r="AX33" s="1158"/>
      <c r="AY33" s="1158"/>
      <c r="AZ33" s="1158"/>
      <c r="BA33" s="1325"/>
      <c r="BB33" s="623"/>
      <c r="BC33" s="624"/>
      <c r="BD33" s="624"/>
      <c r="BE33" s="624"/>
      <c r="BF33" s="624"/>
      <c r="BG33" s="624"/>
      <c r="BH33" s="624"/>
      <c r="BI33" s="624"/>
      <c r="BJ33" s="624"/>
      <c r="BK33" s="624"/>
      <c r="BL33" s="876" t="s">
        <v>1773</v>
      </c>
      <c r="BM33" s="1329" t="s">
        <v>1802</v>
      </c>
      <c r="BN33" s="1330"/>
      <c r="BO33" s="289"/>
      <c r="BP33" s="289"/>
      <c r="BQ33" s="289"/>
      <c r="BR33" s="289"/>
      <c r="BS33" s="289"/>
      <c r="BT33" s="153"/>
      <c r="BU33" s="290"/>
    </row>
    <row r="34" spans="1:73" s="197" customFormat="1" ht="16.350000000000001" customHeight="1">
      <c r="A34" s="628"/>
      <c r="B34" s="630">
        <v>6.3</v>
      </c>
      <c r="C34" s="1313" t="s">
        <v>1740</v>
      </c>
      <c r="D34" s="1313"/>
      <c r="E34" s="1313"/>
      <c r="F34" s="1313"/>
      <c r="G34" s="1313"/>
      <c r="H34" s="1313"/>
      <c r="I34" s="1313"/>
      <c r="J34" s="1313"/>
      <c r="K34" s="1313"/>
      <c r="L34" s="1313"/>
      <c r="M34" s="1314"/>
      <c r="N34" s="1315"/>
      <c r="O34" s="1316"/>
      <c r="P34" s="1316"/>
      <c r="Q34" s="1316"/>
      <c r="R34" s="1317"/>
      <c r="S34" s="1315"/>
      <c r="T34" s="1316"/>
      <c r="U34" s="1316"/>
      <c r="V34" s="1316"/>
      <c r="W34" s="1317"/>
      <c r="X34" s="1315"/>
      <c r="Y34" s="1316"/>
      <c r="Z34" s="1316"/>
      <c r="AA34" s="1316"/>
      <c r="AB34" s="1317"/>
      <c r="AC34" s="1315"/>
      <c r="AD34" s="1316"/>
      <c r="AE34" s="1316"/>
      <c r="AF34" s="1316"/>
      <c r="AG34" s="1317"/>
      <c r="AH34" s="1318"/>
      <c r="AI34" s="1319"/>
      <c r="AJ34" s="1319"/>
      <c r="AK34" s="1319"/>
      <c r="AL34" s="1320"/>
      <c r="AM34" s="1318"/>
      <c r="AN34" s="1319"/>
      <c r="AO34" s="1319"/>
      <c r="AP34" s="1319"/>
      <c r="AQ34" s="1320"/>
      <c r="AR34" s="1319"/>
      <c r="AS34" s="1319"/>
      <c r="AT34" s="1319"/>
      <c r="AU34" s="1319"/>
      <c r="AV34" s="1320"/>
      <c r="AW34" s="1315"/>
      <c r="AX34" s="1316"/>
      <c r="AY34" s="1316"/>
      <c r="AZ34" s="1316"/>
      <c r="BA34" s="1317"/>
      <c r="BB34" s="623"/>
      <c r="BC34" s="624"/>
      <c r="BD34" s="624"/>
      <c r="BE34" s="624"/>
      <c r="BF34" s="624"/>
      <c r="BG34" s="624"/>
      <c r="BH34" s="624"/>
      <c r="BI34" s="624"/>
      <c r="BJ34" s="624"/>
      <c r="BK34" s="624"/>
      <c r="BL34" s="876" t="s">
        <v>1774</v>
      </c>
      <c r="BM34" s="1301" t="s">
        <v>1803</v>
      </c>
      <c r="BN34" s="1302"/>
      <c r="BO34" s="289"/>
      <c r="BP34" s="289"/>
      <c r="BQ34" s="289"/>
      <c r="BR34" s="289"/>
      <c r="BS34" s="289"/>
      <c r="BT34" s="153"/>
      <c r="BU34" s="290"/>
    </row>
    <row r="35" spans="1:73" s="627" customFormat="1" ht="16.350000000000001" customHeight="1" thickBot="1">
      <c r="A35" s="629"/>
      <c r="B35" s="631">
        <v>6.4</v>
      </c>
      <c r="C35" s="1303" t="s">
        <v>1739</v>
      </c>
      <c r="D35" s="1303"/>
      <c r="E35" s="1303"/>
      <c r="F35" s="1303"/>
      <c r="G35" s="1303"/>
      <c r="H35" s="1303"/>
      <c r="I35" s="1303"/>
      <c r="J35" s="1303"/>
      <c r="K35" s="1303"/>
      <c r="L35" s="1303"/>
      <c r="M35" s="1304"/>
      <c r="N35" s="1305"/>
      <c r="O35" s="1306"/>
      <c r="P35" s="1306"/>
      <c r="Q35" s="1306"/>
      <c r="R35" s="1307"/>
      <c r="S35" s="1305"/>
      <c r="T35" s="1306"/>
      <c r="U35" s="1306"/>
      <c r="V35" s="1306"/>
      <c r="W35" s="1307"/>
      <c r="X35" s="1305"/>
      <c r="Y35" s="1306"/>
      <c r="Z35" s="1306"/>
      <c r="AA35" s="1306"/>
      <c r="AB35" s="1307"/>
      <c r="AC35" s="1305"/>
      <c r="AD35" s="1306"/>
      <c r="AE35" s="1306"/>
      <c r="AF35" s="1306"/>
      <c r="AG35" s="1307"/>
      <c r="AH35" s="1308"/>
      <c r="AI35" s="1309"/>
      <c r="AJ35" s="1309"/>
      <c r="AK35" s="1309"/>
      <c r="AL35" s="1310"/>
      <c r="AM35" s="1308"/>
      <c r="AN35" s="1309"/>
      <c r="AO35" s="1309"/>
      <c r="AP35" s="1309"/>
      <c r="AQ35" s="1310"/>
      <c r="AR35" s="1309"/>
      <c r="AS35" s="1309"/>
      <c r="AT35" s="1309"/>
      <c r="AU35" s="1309"/>
      <c r="AV35" s="1310"/>
      <c r="AW35" s="1305"/>
      <c r="AX35" s="1306"/>
      <c r="AY35" s="1306"/>
      <c r="AZ35" s="1306"/>
      <c r="BA35" s="1307"/>
      <c r="BB35" s="322"/>
      <c r="BC35" s="323"/>
      <c r="BD35" s="323"/>
      <c r="BE35" s="323"/>
      <c r="BF35" s="323"/>
      <c r="BG35" s="323"/>
      <c r="BH35" s="323"/>
      <c r="BI35" s="323"/>
      <c r="BJ35" s="323"/>
      <c r="BK35" s="323"/>
      <c r="BL35" s="877" t="s">
        <v>85</v>
      </c>
      <c r="BM35" s="1311" t="s">
        <v>1804</v>
      </c>
      <c r="BN35" s="1312"/>
      <c r="BO35" s="625"/>
      <c r="BP35" s="625"/>
      <c r="BQ35" s="625"/>
      <c r="BR35" s="625"/>
      <c r="BS35" s="625"/>
      <c r="BT35" s="621"/>
      <c r="BU35" s="626"/>
    </row>
    <row r="36" spans="1:73" s="307" customFormat="1" ht="22.35" customHeight="1">
      <c r="A36" s="866" t="s">
        <v>1574</v>
      </c>
      <c r="B36" s="867"/>
      <c r="C36" s="867"/>
      <c r="D36" s="867"/>
      <c r="E36" s="867"/>
      <c r="F36" s="867"/>
      <c r="G36" s="867"/>
      <c r="H36" s="867"/>
      <c r="I36" s="867"/>
      <c r="J36" s="867"/>
      <c r="K36" s="867"/>
      <c r="L36" s="867"/>
      <c r="M36" s="868"/>
      <c r="N36" s="868"/>
      <c r="O36" s="868"/>
      <c r="P36" s="868"/>
      <c r="Q36" s="868"/>
      <c r="R36" s="868"/>
      <c r="S36" s="868"/>
      <c r="T36" s="868"/>
      <c r="U36" s="868"/>
      <c r="V36" s="868"/>
      <c r="W36" s="868"/>
      <c r="X36" s="868"/>
      <c r="Y36" s="868"/>
      <c r="Z36" s="868"/>
      <c r="AA36" s="868"/>
      <c r="AB36" s="868"/>
      <c r="AC36" s="869"/>
      <c r="AD36" s="869"/>
      <c r="AE36" s="869"/>
      <c r="AF36" s="869"/>
      <c r="AG36" s="869"/>
      <c r="AH36" s="869"/>
      <c r="AI36" s="869"/>
      <c r="AJ36" s="869"/>
      <c r="AK36" s="869"/>
      <c r="AL36" s="869"/>
      <c r="AM36" s="869"/>
      <c r="AN36" s="869"/>
      <c r="AO36" s="869"/>
      <c r="AP36" s="869"/>
      <c r="AQ36" s="869"/>
      <c r="AR36" s="869"/>
      <c r="AS36" s="869"/>
      <c r="AT36" s="869"/>
      <c r="AU36" s="869"/>
      <c r="AV36" s="869"/>
      <c r="AW36" s="869"/>
      <c r="AX36" s="869"/>
      <c r="AY36" s="869"/>
      <c r="AZ36" s="869"/>
      <c r="BA36" s="869"/>
      <c r="BB36" s="869"/>
      <c r="BC36" s="869"/>
      <c r="BD36" s="869"/>
      <c r="BE36" s="869"/>
      <c r="BF36" s="869"/>
      <c r="BG36" s="869"/>
      <c r="BH36" s="869"/>
      <c r="BI36" s="869"/>
      <c r="BJ36" s="869"/>
      <c r="BK36" s="869"/>
      <c r="BL36" s="870"/>
      <c r="BM36" s="870"/>
      <c r="BN36" s="871" t="s">
        <v>1834</v>
      </c>
      <c r="BO36" s="306"/>
      <c r="BP36" s="306"/>
      <c r="BQ36" s="306"/>
      <c r="BR36" s="306"/>
    </row>
    <row r="37" spans="1:73" s="307" customFormat="1" ht="16.350000000000001" customHeight="1">
      <c r="A37" s="1370">
        <v>7</v>
      </c>
      <c r="B37" s="1371"/>
      <c r="C37" s="699" t="s">
        <v>1319</v>
      </c>
      <c r="D37" s="699"/>
      <c r="E37" s="699"/>
      <c r="F37" s="699"/>
      <c r="G37" s="699"/>
      <c r="H37" s="699"/>
      <c r="I37" s="700"/>
      <c r="J37" s="700"/>
      <c r="K37" s="700"/>
      <c r="L37" s="700"/>
      <c r="M37" s="701"/>
      <c r="N37" s="1175"/>
      <c r="O37" s="1176"/>
      <c r="P37" s="1176"/>
      <c r="Q37" s="1176"/>
      <c r="R37" s="1177"/>
      <c r="S37" s="1175"/>
      <c r="T37" s="1176"/>
      <c r="U37" s="1176"/>
      <c r="V37" s="1176"/>
      <c r="W37" s="1177"/>
      <c r="X37" s="1175"/>
      <c r="Y37" s="1176"/>
      <c r="Z37" s="1176"/>
      <c r="AA37" s="1176"/>
      <c r="AB37" s="1177"/>
      <c r="AC37" s="1175"/>
      <c r="AD37" s="1176"/>
      <c r="AE37" s="1176"/>
      <c r="AF37" s="1176"/>
      <c r="AG37" s="1177"/>
      <c r="AH37" s="1104"/>
      <c r="AI37" s="1105"/>
      <c r="AJ37" s="1105"/>
      <c r="AK37" s="1105"/>
      <c r="AL37" s="1106"/>
      <c r="AM37" s="1104"/>
      <c r="AN37" s="1105"/>
      <c r="AO37" s="1105"/>
      <c r="AP37" s="1105"/>
      <c r="AQ37" s="1106"/>
      <c r="AR37" s="1105"/>
      <c r="AS37" s="1105"/>
      <c r="AT37" s="1105"/>
      <c r="AU37" s="1105"/>
      <c r="AV37" s="1106"/>
      <c r="AW37" s="1175"/>
      <c r="AX37" s="1176"/>
      <c r="AY37" s="1176"/>
      <c r="AZ37" s="1176"/>
      <c r="BA37" s="1177"/>
      <c r="BB37" s="696"/>
      <c r="BC37" s="696"/>
      <c r="BD37" s="696"/>
      <c r="BE37" s="696"/>
      <c r="BF37" s="696"/>
      <c r="BG37" s="696"/>
      <c r="BH37" s="696"/>
      <c r="BI37" s="696"/>
      <c r="BJ37" s="696"/>
      <c r="BK37" s="878"/>
      <c r="BL37" s="879" t="s">
        <v>1312</v>
      </c>
      <c r="BM37" s="1372">
        <f>$A37</f>
        <v>7</v>
      </c>
      <c r="BN37" s="1373"/>
      <c r="BO37" s="306"/>
      <c r="BP37" s="306"/>
      <c r="BQ37" s="306"/>
      <c r="BR37" s="306"/>
    </row>
    <row r="38" spans="1:73" s="307" customFormat="1" ht="16.350000000000001" customHeight="1">
      <c r="A38" s="1144">
        <v>7.1</v>
      </c>
      <c r="B38" s="1374"/>
      <c r="C38" s="697" t="s">
        <v>1770</v>
      </c>
      <c r="D38" s="697"/>
      <c r="E38" s="699"/>
      <c r="F38" s="699"/>
      <c r="G38" s="699"/>
      <c r="H38" s="699"/>
      <c r="I38" s="700"/>
      <c r="J38" s="700"/>
      <c r="K38" s="700"/>
      <c r="L38" s="700"/>
      <c r="M38" s="701"/>
      <c r="N38" s="1157"/>
      <c r="O38" s="1158"/>
      <c r="P38" s="1158"/>
      <c r="Q38" s="1158"/>
      <c r="R38" s="1325"/>
      <c r="S38" s="1157"/>
      <c r="T38" s="1158"/>
      <c r="U38" s="1158"/>
      <c r="V38" s="1158"/>
      <c r="W38" s="1325"/>
      <c r="X38" s="1157"/>
      <c r="Y38" s="1158"/>
      <c r="Z38" s="1158"/>
      <c r="AA38" s="1158"/>
      <c r="AB38" s="1325"/>
      <c r="AC38" s="1157"/>
      <c r="AD38" s="1158"/>
      <c r="AE38" s="1158"/>
      <c r="AF38" s="1158"/>
      <c r="AG38" s="1325"/>
      <c r="AH38" s="1326"/>
      <c r="AI38" s="1327"/>
      <c r="AJ38" s="1327"/>
      <c r="AK38" s="1327"/>
      <c r="AL38" s="1328"/>
      <c r="AM38" s="1326"/>
      <c r="AN38" s="1327"/>
      <c r="AO38" s="1327"/>
      <c r="AP38" s="1327"/>
      <c r="AQ38" s="1328"/>
      <c r="AR38" s="1326"/>
      <c r="AS38" s="1327"/>
      <c r="AT38" s="1327"/>
      <c r="AU38" s="1327"/>
      <c r="AV38" s="1328"/>
      <c r="AW38" s="1157"/>
      <c r="AX38" s="1158"/>
      <c r="AY38" s="1158"/>
      <c r="AZ38" s="1158"/>
      <c r="BA38" s="1325"/>
      <c r="BB38" s="696"/>
      <c r="BC38" s="696"/>
      <c r="BD38" s="696"/>
      <c r="BE38" s="696"/>
      <c r="BF38" s="696"/>
      <c r="BG38" s="696"/>
      <c r="BH38" s="696"/>
      <c r="BI38" s="696"/>
      <c r="BJ38" s="696"/>
      <c r="BK38" s="880"/>
      <c r="BL38" s="881" t="s">
        <v>1775</v>
      </c>
      <c r="BM38" s="1384">
        <f t="shared" ref="BM38:BN39" si="0">$A38</f>
        <v>7.1</v>
      </c>
      <c r="BN38" s="1379">
        <f t="shared" si="0"/>
        <v>7.1</v>
      </c>
      <c r="BO38" s="306"/>
      <c r="BP38" s="306"/>
      <c r="BQ38" s="306"/>
      <c r="BR38" s="306"/>
    </row>
    <row r="39" spans="1:73" s="307" customFormat="1" ht="16.350000000000001" customHeight="1">
      <c r="A39" s="1159">
        <v>7.2</v>
      </c>
      <c r="B39" s="1383"/>
      <c r="C39" s="553" t="s">
        <v>1771</v>
      </c>
      <c r="D39" s="553"/>
      <c r="E39" s="324"/>
      <c r="F39" s="324"/>
      <c r="G39" s="324"/>
      <c r="H39" s="324"/>
      <c r="I39" s="325"/>
      <c r="J39" s="325"/>
      <c r="K39" s="325"/>
      <c r="L39" s="325"/>
      <c r="M39" s="326"/>
      <c r="N39" s="1386"/>
      <c r="O39" s="1342"/>
      <c r="P39" s="1342"/>
      <c r="Q39" s="1342"/>
      <c r="R39" s="1343"/>
      <c r="S39" s="1341"/>
      <c r="T39" s="1342"/>
      <c r="U39" s="1342"/>
      <c r="V39" s="1342"/>
      <c r="W39" s="1343"/>
      <c r="X39" s="1341"/>
      <c r="Y39" s="1342"/>
      <c r="Z39" s="1342"/>
      <c r="AA39" s="1342"/>
      <c r="AB39" s="1343"/>
      <c r="AC39" s="1341"/>
      <c r="AD39" s="1342"/>
      <c r="AE39" s="1342"/>
      <c r="AF39" s="1342"/>
      <c r="AG39" s="1343"/>
      <c r="AH39" s="1403"/>
      <c r="AI39" s="1404"/>
      <c r="AJ39" s="1404"/>
      <c r="AK39" s="1404"/>
      <c r="AL39" s="1405"/>
      <c r="AM39" s="1403"/>
      <c r="AN39" s="1404"/>
      <c r="AO39" s="1404"/>
      <c r="AP39" s="1404"/>
      <c r="AQ39" s="1405"/>
      <c r="AR39" s="1403"/>
      <c r="AS39" s="1404"/>
      <c r="AT39" s="1404"/>
      <c r="AU39" s="1404"/>
      <c r="AV39" s="1405"/>
      <c r="AW39" s="1341"/>
      <c r="AX39" s="1342"/>
      <c r="AY39" s="1342"/>
      <c r="AZ39" s="1342"/>
      <c r="BA39" s="1343"/>
      <c r="BB39" s="696"/>
      <c r="BC39" s="696"/>
      <c r="BD39" s="696"/>
      <c r="BE39" s="696"/>
      <c r="BF39" s="696"/>
      <c r="BG39" s="696"/>
      <c r="BH39" s="696"/>
      <c r="BI39" s="696"/>
      <c r="BJ39" s="696"/>
      <c r="BK39" s="880"/>
      <c r="BL39" s="881" t="s">
        <v>1776</v>
      </c>
      <c r="BM39" s="1384">
        <f t="shared" si="0"/>
        <v>7.2</v>
      </c>
      <c r="BN39" s="1385">
        <f t="shared" si="0"/>
        <v>7.2</v>
      </c>
      <c r="BO39" s="306"/>
      <c r="BP39" s="306"/>
      <c r="BQ39" s="306"/>
      <c r="BR39" s="306"/>
    </row>
    <row r="40" spans="1:73" s="197" customFormat="1" ht="16.350000000000001" customHeight="1">
      <c r="A40" s="1159">
        <v>8</v>
      </c>
      <c r="B40" s="1374"/>
      <c r="C40" s="1339" t="s">
        <v>1743</v>
      </c>
      <c r="D40" s="1339"/>
      <c r="E40" s="1339"/>
      <c r="F40" s="1339"/>
      <c r="G40" s="1339"/>
      <c r="H40" s="1339"/>
      <c r="I40" s="1339"/>
      <c r="J40" s="1339"/>
      <c r="K40" s="1339"/>
      <c r="L40" s="1339"/>
      <c r="M40" s="1340"/>
      <c r="N40" s="1375"/>
      <c r="O40" s="1376"/>
      <c r="P40" s="1376"/>
      <c r="Q40" s="1376"/>
      <c r="R40" s="1377"/>
      <c r="S40" s="1378"/>
      <c r="T40" s="1376"/>
      <c r="U40" s="1376"/>
      <c r="V40" s="1376"/>
      <c r="W40" s="1377"/>
      <c r="X40" s="1378"/>
      <c r="Y40" s="1376"/>
      <c r="Z40" s="1376"/>
      <c r="AA40" s="1376"/>
      <c r="AB40" s="1377"/>
      <c r="AC40" s="1378"/>
      <c r="AD40" s="1376"/>
      <c r="AE40" s="1376"/>
      <c r="AF40" s="1376"/>
      <c r="AG40" s="1377"/>
      <c r="AH40" s="1380"/>
      <c r="AI40" s="1381"/>
      <c r="AJ40" s="1381"/>
      <c r="AK40" s="1381"/>
      <c r="AL40" s="1382"/>
      <c r="AM40" s="1380"/>
      <c r="AN40" s="1381"/>
      <c r="AO40" s="1381"/>
      <c r="AP40" s="1381"/>
      <c r="AQ40" s="1382"/>
      <c r="AR40" s="1380"/>
      <c r="AS40" s="1381"/>
      <c r="AT40" s="1381"/>
      <c r="AU40" s="1381"/>
      <c r="AV40" s="1382"/>
      <c r="AW40" s="1378"/>
      <c r="AX40" s="1376"/>
      <c r="AY40" s="1376"/>
      <c r="AZ40" s="1376"/>
      <c r="BA40" s="1377"/>
      <c r="BB40" s="547"/>
      <c r="BC40" s="548"/>
      <c r="BD40" s="548"/>
      <c r="BE40" s="548"/>
      <c r="BF40" s="548"/>
      <c r="BG40" s="548"/>
      <c r="BH40" s="548"/>
      <c r="BI40" s="548"/>
      <c r="BJ40" s="548"/>
      <c r="BK40" s="882"/>
      <c r="BL40" s="883" t="s">
        <v>1838</v>
      </c>
      <c r="BM40" s="1329">
        <f>$A40</f>
        <v>8</v>
      </c>
      <c r="BN40" s="1379">
        <f>$A40</f>
        <v>8</v>
      </c>
      <c r="BO40" s="196"/>
      <c r="BP40" s="196"/>
      <c r="BQ40" s="196"/>
      <c r="BR40" s="196"/>
    </row>
    <row r="41" spans="1:73" s="307" customFormat="1" ht="16.350000000000001" customHeight="1">
      <c r="A41" s="1144">
        <v>8.1</v>
      </c>
      <c r="B41" s="1374"/>
      <c r="C41" s="552" t="s">
        <v>1318</v>
      </c>
      <c r="D41" s="552"/>
      <c r="E41" s="328"/>
      <c r="F41" s="328"/>
      <c r="G41" s="328"/>
      <c r="H41" s="328"/>
      <c r="I41" s="329"/>
      <c r="J41" s="329"/>
      <c r="K41" s="329"/>
      <c r="L41" s="329"/>
      <c r="M41" s="330"/>
      <c r="N41" s="1375"/>
      <c r="O41" s="1387"/>
      <c r="P41" s="1387"/>
      <c r="Q41" s="1387"/>
      <c r="R41" s="1388"/>
      <c r="S41" s="1378"/>
      <c r="T41" s="1387"/>
      <c r="U41" s="1387"/>
      <c r="V41" s="1387"/>
      <c r="W41" s="1388"/>
      <c r="X41" s="1378"/>
      <c r="Y41" s="1387"/>
      <c r="Z41" s="1387"/>
      <c r="AA41" s="1387"/>
      <c r="AB41" s="1388"/>
      <c r="AC41" s="1378"/>
      <c r="AD41" s="1387"/>
      <c r="AE41" s="1387"/>
      <c r="AF41" s="1387"/>
      <c r="AG41" s="1387"/>
      <c r="AH41" s="1389"/>
      <c r="AI41" s="1389"/>
      <c r="AJ41" s="1389"/>
      <c r="AK41" s="1389"/>
      <c r="AL41" s="1389"/>
      <c r="AM41" s="1389"/>
      <c r="AN41" s="1389"/>
      <c r="AO41" s="1389"/>
      <c r="AP41" s="1389"/>
      <c r="AQ41" s="1389"/>
      <c r="AR41" s="1381"/>
      <c r="AS41" s="1381"/>
      <c r="AT41" s="1381"/>
      <c r="AU41" s="1381"/>
      <c r="AV41" s="1382"/>
      <c r="AW41" s="1378"/>
      <c r="AX41" s="1387"/>
      <c r="AY41" s="1387"/>
      <c r="AZ41" s="1387"/>
      <c r="BA41" s="1388"/>
      <c r="BB41" s="331"/>
      <c r="BC41" s="331"/>
      <c r="BD41" s="331"/>
      <c r="BE41" s="696"/>
      <c r="BF41" s="696"/>
      <c r="BG41" s="696"/>
      <c r="BH41" s="696"/>
      <c r="BI41" s="696"/>
      <c r="BJ41" s="696"/>
      <c r="BK41" s="880"/>
      <c r="BL41" s="881" t="s">
        <v>1777</v>
      </c>
      <c r="BM41" s="1384">
        <f t="shared" ref="BM41:BN46" si="1">$A41</f>
        <v>8.1</v>
      </c>
      <c r="BN41" s="1379">
        <f t="shared" si="1"/>
        <v>8.1</v>
      </c>
      <c r="BO41" s="306"/>
      <c r="BP41" s="306"/>
      <c r="BQ41" s="306"/>
      <c r="BR41" s="306"/>
    </row>
    <row r="42" spans="1:73" s="307" customFormat="1" ht="16.350000000000001" customHeight="1">
      <c r="A42" s="1159">
        <v>8.1999999999999993</v>
      </c>
      <c r="B42" s="1383"/>
      <c r="C42" s="553" t="s">
        <v>1317</v>
      </c>
      <c r="D42" s="553"/>
      <c r="E42" s="324"/>
      <c r="F42" s="324"/>
      <c r="G42" s="324"/>
      <c r="H42" s="324"/>
      <c r="I42" s="325"/>
      <c r="J42" s="325"/>
      <c r="K42" s="325"/>
      <c r="L42" s="325"/>
      <c r="M42" s="326"/>
      <c r="N42" s="1375"/>
      <c r="O42" s="1387"/>
      <c r="P42" s="1387"/>
      <c r="Q42" s="1387"/>
      <c r="R42" s="1388"/>
      <c r="S42" s="1378"/>
      <c r="T42" s="1387"/>
      <c r="U42" s="1387"/>
      <c r="V42" s="1387"/>
      <c r="W42" s="1388"/>
      <c r="X42" s="1378"/>
      <c r="Y42" s="1387"/>
      <c r="Z42" s="1387"/>
      <c r="AA42" s="1387"/>
      <c r="AB42" s="1388"/>
      <c r="AC42" s="1378"/>
      <c r="AD42" s="1387"/>
      <c r="AE42" s="1387"/>
      <c r="AF42" s="1387"/>
      <c r="AG42" s="1387"/>
      <c r="AH42" s="1380"/>
      <c r="AI42" s="1381"/>
      <c r="AJ42" s="1381"/>
      <c r="AK42" s="1381"/>
      <c r="AL42" s="1382"/>
      <c r="AM42" s="1380"/>
      <c r="AN42" s="1381"/>
      <c r="AO42" s="1381"/>
      <c r="AP42" s="1381"/>
      <c r="AQ42" s="1382"/>
      <c r="AR42" s="1381"/>
      <c r="AS42" s="1381"/>
      <c r="AT42" s="1381"/>
      <c r="AU42" s="1381"/>
      <c r="AV42" s="1382"/>
      <c r="AW42" s="1378"/>
      <c r="AX42" s="1387"/>
      <c r="AY42" s="1387"/>
      <c r="AZ42" s="1387"/>
      <c r="BA42" s="1388"/>
      <c r="BB42" s="547"/>
      <c r="BC42" s="548"/>
      <c r="BD42" s="548"/>
      <c r="BE42" s="548"/>
      <c r="BF42" s="548"/>
      <c r="BG42" s="548"/>
      <c r="BH42" s="624"/>
      <c r="BI42" s="624"/>
      <c r="BJ42" s="624"/>
      <c r="BK42" s="876"/>
      <c r="BL42" s="884" t="s">
        <v>1778</v>
      </c>
      <c r="BM42" s="1329">
        <f t="shared" si="1"/>
        <v>8.1999999999999993</v>
      </c>
      <c r="BN42" s="1379">
        <f t="shared" si="1"/>
        <v>8.1999999999999993</v>
      </c>
      <c r="BO42" s="306"/>
      <c r="BP42" s="306"/>
      <c r="BQ42" s="306"/>
      <c r="BR42" s="306"/>
    </row>
    <row r="43" spans="1:73" s="307" customFormat="1" ht="16.350000000000001" customHeight="1">
      <c r="A43" s="1144">
        <v>8.3000000000000007</v>
      </c>
      <c r="B43" s="1390"/>
      <c r="C43" s="552" t="s">
        <v>90</v>
      </c>
      <c r="D43" s="552"/>
      <c r="E43" s="328"/>
      <c r="F43" s="328"/>
      <c r="G43" s="328"/>
      <c r="H43" s="328"/>
      <c r="I43" s="329"/>
      <c r="J43" s="329"/>
      <c r="K43" s="329"/>
      <c r="L43" s="329"/>
      <c r="M43" s="330"/>
      <c r="N43" s="1375"/>
      <c r="O43" s="1387"/>
      <c r="P43" s="1387"/>
      <c r="Q43" s="1387"/>
      <c r="R43" s="1388"/>
      <c r="S43" s="1378"/>
      <c r="T43" s="1387"/>
      <c r="U43" s="1387"/>
      <c r="V43" s="1387"/>
      <c r="W43" s="1388"/>
      <c r="X43" s="1378"/>
      <c r="Y43" s="1387"/>
      <c r="Z43" s="1387"/>
      <c r="AA43" s="1387"/>
      <c r="AB43" s="1388"/>
      <c r="AC43" s="1378"/>
      <c r="AD43" s="1387"/>
      <c r="AE43" s="1387"/>
      <c r="AF43" s="1387"/>
      <c r="AG43" s="1387"/>
      <c r="AH43" s="1380"/>
      <c r="AI43" s="1381"/>
      <c r="AJ43" s="1381"/>
      <c r="AK43" s="1381"/>
      <c r="AL43" s="1382"/>
      <c r="AM43" s="1380"/>
      <c r="AN43" s="1381"/>
      <c r="AO43" s="1381"/>
      <c r="AP43" s="1381"/>
      <c r="AQ43" s="1382"/>
      <c r="AR43" s="1381"/>
      <c r="AS43" s="1381"/>
      <c r="AT43" s="1381"/>
      <c r="AU43" s="1381"/>
      <c r="AV43" s="1382"/>
      <c r="AW43" s="1378"/>
      <c r="AX43" s="1387"/>
      <c r="AY43" s="1387"/>
      <c r="AZ43" s="1387"/>
      <c r="BA43" s="1388"/>
      <c r="BB43" s="331"/>
      <c r="BC43" s="331"/>
      <c r="BD43" s="331"/>
      <c r="BE43" s="331"/>
      <c r="BF43" s="331"/>
      <c r="BG43" s="331"/>
      <c r="BH43" s="331"/>
      <c r="BI43" s="331"/>
      <c r="BJ43" s="331"/>
      <c r="BK43" s="885"/>
      <c r="BL43" s="886" t="s">
        <v>1898</v>
      </c>
      <c r="BM43" s="1384">
        <f t="shared" si="1"/>
        <v>8.3000000000000007</v>
      </c>
      <c r="BN43" s="1379">
        <f t="shared" si="1"/>
        <v>8.3000000000000007</v>
      </c>
      <c r="BO43" s="306"/>
      <c r="BP43" s="306"/>
      <c r="BQ43" s="306"/>
      <c r="BR43" s="306"/>
    </row>
    <row r="44" spans="1:73" s="307" customFormat="1" ht="16.350000000000001" customHeight="1">
      <c r="A44" s="1159">
        <v>8.4</v>
      </c>
      <c r="B44" s="1383"/>
      <c r="C44" s="553" t="s">
        <v>1316</v>
      </c>
      <c r="D44" s="553"/>
      <c r="E44" s="324"/>
      <c r="F44" s="324"/>
      <c r="G44" s="324"/>
      <c r="H44" s="324"/>
      <c r="I44" s="325"/>
      <c r="J44" s="325"/>
      <c r="K44" s="325"/>
      <c r="L44" s="325"/>
      <c r="M44" s="326"/>
      <c r="N44" s="1375"/>
      <c r="O44" s="1387"/>
      <c r="P44" s="1387"/>
      <c r="Q44" s="1387"/>
      <c r="R44" s="1388"/>
      <c r="S44" s="1378"/>
      <c r="T44" s="1387"/>
      <c r="U44" s="1387"/>
      <c r="V44" s="1387"/>
      <c r="W44" s="1388"/>
      <c r="X44" s="1378"/>
      <c r="Y44" s="1387"/>
      <c r="Z44" s="1387"/>
      <c r="AA44" s="1387"/>
      <c r="AB44" s="1388"/>
      <c r="AC44" s="1378"/>
      <c r="AD44" s="1387"/>
      <c r="AE44" s="1387"/>
      <c r="AF44" s="1387"/>
      <c r="AG44" s="1387"/>
      <c r="AH44" s="1380"/>
      <c r="AI44" s="1381"/>
      <c r="AJ44" s="1381"/>
      <c r="AK44" s="1381"/>
      <c r="AL44" s="1382"/>
      <c r="AM44" s="1380"/>
      <c r="AN44" s="1381"/>
      <c r="AO44" s="1381"/>
      <c r="AP44" s="1381"/>
      <c r="AQ44" s="1382"/>
      <c r="AR44" s="1381"/>
      <c r="AS44" s="1381"/>
      <c r="AT44" s="1381"/>
      <c r="AU44" s="1381"/>
      <c r="AV44" s="1382"/>
      <c r="AW44" s="1378"/>
      <c r="AX44" s="1387"/>
      <c r="AY44" s="1387"/>
      <c r="AZ44" s="1387"/>
      <c r="BA44" s="1388"/>
      <c r="BB44" s="624"/>
      <c r="BC44" s="624"/>
      <c r="BD44" s="624"/>
      <c r="BE44" s="624"/>
      <c r="BF44" s="624"/>
      <c r="BG44" s="624"/>
      <c r="BH44" s="624"/>
      <c r="BI44" s="624"/>
      <c r="BJ44" s="624"/>
      <c r="BK44" s="876"/>
      <c r="BL44" s="884" t="s">
        <v>1779</v>
      </c>
      <c r="BM44" s="1329">
        <f t="shared" si="1"/>
        <v>8.4</v>
      </c>
      <c r="BN44" s="1379">
        <f t="shared" si="1"/>
        <v>8.4</v>
      </c>
      <c r="BO44" s="306"/>
      <c r="BP44" s="306"/>
      <c r="BQ44" s="306"/>
      <c r="BR44" s="306"/>
    </row>
    <row r="45" spans="1:73" s="307" customFormat="1" ht="16.350000000000001" customHeight="1">
      <c r="A45" s="1144">
        <v>8.5</v>
      </c>
      <c r="B45" s="1390"/>
      <c r="C45" s="552" t="s">
        <v>1315</v>
      </c>
      <c r="D45" s="552"/>
      <c r="E45" s="328"/>
      <c r="F45" s="328"/>
      <c r="G45" s="328"/>
      <c r="H45" s="328"/>
      <c r="I45" s="329"/>
      <c r="J45" s="329"/>
      <c r="K45" s="329"/>
      <c r="L45" s="329"/>
      <c r="M45" s="330"/>
      <c r="N45" s="1375"/>
      <c r="O45" s="1387"/>
      <c r="P45" s="1387"/>
      <c r="Q45" s="1387"/>
      <c r="R45" s="1388"/>
      <c r="S45" s="1378"/>
      <c r="T45" s="1387"/>
      <c r="U45" s="1387"/>
      <c r="V45" s="1387"/>
      <c r="W45" s="1388"/>
      <c r="X45" s="1378"/>
      <c r="Y45" s="1387"/>
      <c r="Z45" s="1387"/>
      <c r="AA45" s="1387"/>
      <c r="AB45" s="1388"/>
      <c r="AC45" s="1378"/>
      <c r="AD45" s="1387"/>
      <c r="AE45" s="1387"/>
      <c r="AF45" s="1387"/>
      <c r="AG45" s="1387"/>
      <c r="AH45" s="1380"/>
      <c r="AI45" s="1381"/>
      <c r="AJ45" s="1381"/>
      <c r="AK45" s="1381"/>
      <c r="AL45" s="1382"/>
      <c r="AM45" s="1380"/>
      <c r="AN45" s="1381"/>
      <c r="AO45" s="1381"/>
      <c r="AP45" s="1381"/>
      <c r="AQ45" s="1382"/>
      <c r="AR45" s="1381"/>
      <c r="AS45" s="1381"/>
      <c r="AT45" s="1381"/>
      <c r="AU45" s="1381"/>
      <c r="AV45" s="1382"/>
      <c r="AW45" s="1378"/>
      <c r="AX45" s="1387"/>
      <c r="AY45" s="1387"/>
      <c r="AZ45" s="1387"/>
      <c r="BA45" s="1388"/>
      <c r="BB45" s="696"/>
      <c r="BC45" s="696"/>
      <c r="BD45" s="696"/>
      <c r="BE45" s="696"/>
      <c r="BF45" s="696"/>
      <c r="BG45" s="696"/>
      <c r="BH45" s="696"/>
      <c r="BI45" s="696"/>
      <c r="BJ45" s="696"/>
      <c r="BK45" s="880"/>
      <c r="BL45" s="881" t="s">
        <v>1780</v>
      </c>
      <c r="BM45" s="1384">
        <f t="shared" si="1"/>
        <v>8.5</v>
      </c>
      <c r="BN45" s="1379">
        <f t="shared" si="1"/>
        <v>8.5</v>
      </c>
      <c r="BO45" s="306"/>
      <c r="BP45" s="306"/>
      <c r="BQ45" s="306"/>
      <c r="BR45" s="306"/>
    </row>
    <row r="46" spans="1:73" s="307" customFormat="1" ht="16.350000000000001" customHeight="1">
      <c r="A46" s="1159">
        <v>8.6</v>
      </c>
      <c r="B46" s="1383"/>
      <c r="C46" s="553" t="s">
        <v>91</v>
      </c>
      <c r="D46" s="553"/>
      <c r="E46" s="324"/>
      <c r="F46" s="324"/>
      <c r="G46" s="324"/>
      <c r="H46" s="324"/>
      <c r="I46" s="325"/>
      <c r="J46" s="325"/>
      <c r="K46" s="325"/>
      <c r="L46" s="325"/>
      <c r="M46" s="326"/>
      <c r="N46" s="1375"/>
      <c r="O46" s="1387"/>
      <c r="P46" s="1387"/>
      <c r="Q46" s="1387"/>
      <c r="R46" s="1388"/>
      <c r="S46" s="1378"/>
      <c r="T46" s="1387"/>
      <c r="U46" s="1387"/>
      <c r="V46" s="1387"/>
      <c r="W46" s="1388"/>
      <c r="X46" s="1378"/>
      <c r="Y46" s="1387"/>
      <c r="Z46" s="1387"/>
      <c r="AA46" s="1387"/>
      <c r="AB46" s="1388"/>
      <c r="AC46" s="1378"/>
      <c r="AD46" s="1387"/>
      <c r="AE46" s="1387"/>
      <c r="AF46" s="1387"/>
      <c r="AG46" s="1387"/>
      <c r="AH46" s="1380"/>
      <c r="AI46" s="1381"/>
      <c r="AJ46" s="1381"/>
      <c r="AK46" s="1381"/>
      <c r="AL46" s="1382"/>
      <c r="AM46" s="1380"/>
      <c r="AN46" s="1381"/>
      <c r="AO46" s="1381"/>
      <c r="AP46" s="1381"/>
      <c r="AQ46" s="1382"/>
      <c r="AR46" s="1381"/>
      <c r="AS46" s="1381"/>
      <c r="AT46" s="1381"/>
      <c r="AU46" s="1381"/>
      <c r="AV46" s="1382"/>
      <c r="AW46" s="1378"/>
      <c r="AX46" s="1387"/>
      <c r="AY46" s="1387"/>
      <c r="AZ46" s="1387"/>
      <c r="BA46" s="1388"/>
      <c r="BB46" s="624"/>
      <c r="BC46" s="624"/>
      <c r="BD46" s="624"/>
      <c r="BE46" s="624"/>
      <c r="BF46" s="624"/>
      <c r="BG46" s="624"/>
      <c r="BH46" s="624"/>
      <c r="BI46" s="624"/>
      <c r="BJ46" s="624"/>
      <c r="BK46" s="876"/>
      <c r="BL46" s="884" t="s">
        <v>1781</v>
      </c>
      <c r="BM46" s="1329">
        <f t="shared" si="1"/>
        <v>8.6</v>
      </c>
      <c r="BN46" s="1379">
        <f t="shared" si="1"/>
        <v>8.6</v>
      </c>
      <c r="BO46" s="306"/>
      <c r="BP46" s="306"/>
      <c r="BQ46" s="306"/>
      <c r="BR46" s="306"/>
    </row>
    <row r="47" spans="1:73" s="307" customFormat="1" ht="16.350000000000001" customHeight="1">
      <c r="A47" s="1144">
        <v>8.6999999999999993</v>
      </c>
      <c r="B47" s="1390"/>
      <c r="C47" s="552" t="s">
        <v>1335</v>
      </c>
      <c r="D47" s="552"/>
      <c r="E47" s="328"/>
      <c r="F47" s="328"/>
      <c r="G47" s="328"/>
      <c r="H47" s="328"/>
      <c r="I47" s="329"/>
      <c r="J47" s="329"/>
      <c r="K47" s="329"/>
      <c r="L47" s="329"/>
      <c r="M47" s="330"/>
      <c r="N47" s="1375"/>
      <c r="O47" s="1387"/>
      <c r="P47" s="1387"/>
      <c r="Q47" s="1387"/>
      <c r="R47" s="1388"/>
      <c r="S47" s="1378"/>
      <c r="T47" s="1387"/>
      <c r="U47" s="1387"/>
      <c r="V47" s="1387"/>
      <c r="W47" s="1388"/>
      <c r="X47" s="1378"/>
      <c r="Y47" s="1387"/>
      <c r="Z47" s="1387"/>
      <c r="AA47" s="1387"/>
      <c r="AB47" s="1388"/>
      <c r="AC47" s="1378"/>
      <c r="AD47" s="1387"/>
      <c r="AE47" s="1387"/>
      <c r="AF47" s="1387"/>
      <c r="AG47" s="1387"/>
      <c r="AH47" s="1380"/>
      <c r="AI47" s="1381"/>
      <c r="AJ47" s="1381"/>
      <c r="AK47" s="1381"/>
      <c r="AL47" s="1382"/>
      <c r="AM47" s="1380"/>
      <c r="AN47" s="1381"/>
      <c r="AO47" s="1381"/>
      <c r="AP47" s="1381"/>
      <c r="AQ47" s="1382"/>
      <c r="AR47" s="1381"/>
      <c r="AS47" s="1381"/>
      <c r="AT47" s="1381"/>
      <c r="AU47" s="1381"/>
      <c r="AV47" s="1382"/>
      <c r="AW47" s="1378"/>
      <c r="AX47" s="1387"/>
      <c r="AY47" s="1387"/>
      <c r="AZ47" s="1387"/>
      <c r="BA47" s="1388"/>
      <c r="BB47" s="696"/>
      <c r="BC47" s="696"/>
      <c r="BD47" s="696"/>
      <c r="BE47" s="696"/>
      <c r="BF47" s="696"/>
      <c r="BG47" s="696"/>
      <c r="BH47" s="696"/>
      <c r="BI47" s="696"/>
      <c r="BJ47" s="696"/>
      <c r="BK47" s="880"/>
      <c r="BL47" s="881" t="s">
        <v>1842</v>
      </c>
      <c r="BM47" s="1384">
        <f t="shared" ref="BM47:BN49" si="2">$A47</f>
        <v>8.6999999999999993</v>
      </c>
      <c r="BN47" s="1379">
        <f t="shared" si="2"/>
        <v>8.6999999999999993</v>
      </c>
      <c r="BO47" s="306"/>
      <c r="BP47" s="306"/>
      <c r="BQ47" s="306"/>
      <c r="BR47" s="306"/>
    </row>
    <row r="48" spans="1:73" s="307" customFormat="1" ht="28.35" customHeight="1">
      <c r="A48" s="1261">
        <v>8.8000000000000007</v>
      </c>
      <c r="B48" s="1398"/>
      <c r="C48" s="1263" t="s">
        <v>92</v>
      </c>
      <c r="D48" s="1264"/>
      <c r="E48" s="1264"/>
      <c r="F48" s="1264"/>
      <c r="G48" s="1264"/>
      <c r="H48" s="1264"/>
      <c r="I48" s="1264"/>
      <c r="J48" s="1264"/>
      <c r="K48" s="1264"/>
      <c r="L48" s="1264"/>
      <c r="M48" s="1265"/>
      <c r="N48" s="1399"/>
      <c r="O48" s="1400"/>
      <c r="P48" s="1400"/>
      <c r="Q48" s="1400"/>
      <c r="R48" s="1401"/>
      <c r="S48" s="1402"/>
      <c r="T48" s="1400"/>
      <c r="U48" s="1400"/>
      <c r="V48" s="1400"/>
      <c r="W48" s="1401"/>
      <c r="X48" s="1402"/>
      <c r="Y48" s="1400"/>
      <c r="Z48" s="1400"/>
      <c r="AA48" s="1400"/>
      <c r="AB48" s="1401"/>
      <c r="AC48" s="1402"/>
      <c r="AD48" s="1400"/>
      <c r="AE48" s="1400"/>
      <c r="AF48" s="1400"/>
      <c r="AG48" s="1400"/>
      <c r="AH48" s="1411"/>
      <c r="AI48" s="1412"/>
      <c r="AJ48" s="1412"/>
      <c r="AK48" s="1412"/>
      <c r="AL48" s="1413"/>
      <c r="AM48" s="1411"/>
      <c r="AN48" s="1412"/>
      <c r="AO48" s="1412"/>
      <c r="AP48" s="1412"/>
      <c r="AQ48" s="1413"/>
      <c r="AR48" s="1412"/>
      <c r="AS48" s="1412"/>
      <c r="AT48" s="1412"/>
      <c r="AU48" s="1412"/>
      <c r="AV48" s="1413"/>
      <c r="AW48" s="1402"/>
      <c r="AX48" s="1400"/>
      <c r="AY48" s="1400"/>
      <c r="AZ48" s="1400"/>
      <c r="BA48" s="1401"/>
      <c r="BB48" s="719"/>
      <c r="BC48" s="624"/>
      <c r="BD48" s="624"/>
      <c r="BE48" s="624"/>
      <c r="BF48" s="624"/>
      <c r="BG48" s="624"/>
      <c r="BH48" s="624"/>
      <c r="BI48" s="624"/>
      <c r="BJ48" s="624"/>
      <c r="BK48" s="876"/>
      <c r="BL48" s="884" t="s">
        <v>1782</v>
      </c>
      <c r="BM48" s="1396">
        <f t="shared" si="2"/>
        <v>8.8000000000000007</v>
      </c>
      <c r="BN48" s="1397">
        <f t="shared" si="2"/>
        <v>8.8000000000000007</v>
      </c>
      <c r="BO48" s="306"/>
      <c r="BP48" s="306"/>
      <c r="BQ48" s="306"/>
      <c r="BR48" s="306"/>
    </row>
    <row r="49" spans="1:75" s="307" customFormat="1" ht="24" customHeight="1" thickBot="1">
      <c r="A49" s="1068">
        <v>9</v>
      </c>
      <c r="B49" s="1069"/>
      <c r="C49" s="1139" t="s">
        <v>1352</v>
      </c>
      <c r="D49" s="1140"/>
      <c r="E49" s="1140"/>
      <c r="F49" s="1140"/>
      <c r="G49" s="1140"/>
      <c r="H49" s="1140"/>
      <c r="I49" s="1140"/>
      <c r="J49" s="1140"/>
      <c r="K49" s="1140"/>
      <c r="L49" s="1140"/>
      <c r="M49" s="1141"/>
      <c r="N49" s="557"/>
      <c r="O49" s="558"/>
      <c r="P49" s="559" t="s">
        <v>1313</v>
      </c>
      <c r="Q49" s="558"/>
      <c r="R49" s="560"/>
      <c r="S49" s="1131"/>
      <c r="T49" s="1132"/>
      <c r="U49" s="1132"/>
      <c r="V49" s="1132"/>
      <c r="W49" s="1133"/>
      <c r="X49" s="1131"/>
      <c r="Y49" s="1132"/>
      <c r="Z49" s="1132"/>
      <c r="AA49" s="1132"/>
      <c r="AB49" s="1133"/>
      <c r="AC49" s="1131"/>
      <c r="AD49" s="1132"/>
      <c r="AE49" s="1132"/>
      <c r="AF49" s="1132"/>
      <c r="AG49" s="1133"/>
      <c r="AH49" s="1414"/>
      <c r="AI49" s="1414"/>
      <c r="AJ49" s="1414"/>
      <c r="AK49" s="1414"/>
      <c r="AL49" s="1414"/>
      <c r="AM49" s="1414"/>
      <c r="AN49" s="1414"/>
      <c r="AO49" s="1414"/>
      <c r="AP49" s="1414"/>
      <c r="AQ49" s="1414"/>
      <c r="AR49" s="1415"/>
      <c r="AS49" s="1415"/>
      <c r="AT49" s="1415"/>
      <c r="AU49" s="1415"/>
      <c r="AV49" s="1416"/>
      <c r="AW49" s="1131"/>
      <c r="AX49" s="1132"/>
      <c r="AY49" s="1132"/>
      <c r="AZ49" s="1132"/>
      <c r="BA49" s="1133"/>
      <c r="BB49" s="872"/>
      <c r="BC49" s="872"/>
      <c r="BD49" s="872"/>
      <c r="BE49" s="872"/>
      <c r="BF49" s="872"/>
      <c r="BG49" s="872"/>
      <c r="BH49" s="872"/>
      <c r="BI49" s="872"/>
      <c r="BJ49" s="872"/>
      <c r="BK49" s="887"/>
      <c r="BL49" s="888" t="s">
        <v>1783</v>
      </c>
      <c r="BM49" s="889">
        <f t="shared" si="2"/>
        <v>9</v>
      </c>
      <c r="BN49" s="890"/>
      <c r="BO49" s="306"/>
      <c r="BP49" s="306"/>
      <c r="BQ49" s="306"/>
      <c r="BR49" s="306"/>
    </row>
    <row r="50" spans="1:75" s="307" customFormat="1" ht="24" customHeight="1" thickBot="1">
      <c r="A50" s="1070" t="s">
        <v>138</v>
      </c>
      <c r="B50" s="1071"/>
      <c r="C50" s="1123" t="s">
        <v>1506</v>
      </c>
      <c r="D50" s="1124"/>
      <c r="E50" s="1124"/>
      <c r="F50" s="1124"/>
      <c r="G50" s="1124"/>
      <c r="H50" s="1124"/>
      <c r="I50" s="1124"/>
      <c r="J50" s="1124"/>
      <c r="K50" s="1124"/>
      <c r="L50" s="1124"/>
      <c r="M50" s="1125"/>
      <c r="N50" s="1126"/>
      <c r="O50" s="1127"/>
      <c r="P50" s="1127"/>
      <c r="Q50" s="1127"/>
      <c r="R50" s="1128"/>
      <c r="S50" s="1129"/>
      <c r="T50" s="1127"/>
      <c r="U50" s="1127"/>
      <c r="V50" s="1127"/>
      <c r="W50" s="1128"/>
      <c r="X50" s="1129"/>
      <c r="Y50" s="1127"/>
      <c r="Z50" s="1127"/>
      <c r="AA50" s="1127"/>
      <c r="AB50" s="1128"/>
      <c r="AC50" s="1129"/>
      <c r="AD50" s="1127"/>
      <c r="AE50" s="1127"/>
      <c r="AF50" s="1127"/>
      <c r="AG50" s="1128"/>
      <c r="AH50" s="1391"/>
      <c r="AI50" s="1391"/>
      <c r="AJ50" s="1391"/>
      <c r="AK50" s="1391"/>
      <c r="AL50" s="1391"/>
      <c r="AM50" s="1391"/>
      <c r="AN50" s="1391"/>
      <c r="AO50" s="1391"/>
      <c r="AP50" s="1391"/>
      <c r="AQ50" s="1391"/>
      <c r="AR50" s="1337"/>
      <c r="AS50" s="1337"/>
      <c r="AT50" s="1337"/>
      <c r="AU50" s="1337"/>
      <c r="AV50" s="1338"/>
      <c r="AW50" s="1129"/>
      <c r="AX50" s="1127"/>
      <c r="AY50" s="1127"/>
      <c r="AZ50" s="1127"/>
      <c r="BA50" s="1128"/>
      <c r="BB50" s="1395"/>
      <c r="BC50" s="1120"/>
      <c r="BD50" s="1120"/>
      <c r="BE50" s="1120"/>
      <c r="BF50" s="1120"/>
      <c r="BG50" s="1120"/>
      <c r="BH50" s="1120"/>
      <c r="BI50" s="1120"/>
      <c r="BJ50" s="1120"/>
      <c r="BK50" s="853"/>
      <c r="BL50" s="854" t="s">
        <v>1800</v>
      </c>
      <c r="BM50" s="1121" t="s">
        <v>1835</v>
      </c>
      <c r="BN50" s="1122" t="str">
        <f>$A50</f>
        <v>E</v>
      </c>
      <c r="BO50" s="306"/>
      <c r="BP50" s="306"/>
      <c r="BQ50" s="306"/>
      <c r="BR50" s="306"/>
    </row>
    <row r="51" spans="1:75" s="194" customFormat="1" ht="4.3499999999999996" customHeight="1">
      <c r="A51" s="1134"/>
      <c r="B51" s="1134"/>
      <c r="C51" s="1134"/>
      <c r="D51" s="1134"/>
      <c r="E51" s="1134"/>
      <c r="F51" s="1134"/>
      <c r="G51" s="1134"/>
      <c r="H51" s="1134"/>
      <c r="I51" s="1134"/>
      <c r="J51" s="1134"/>
      <c r="K51" s="1134"/>
      <c r="L51" s="1134"/>
      <c r="M51" s="1135"/>
      <c r="N51" s="1135"/>
      <c r="O51" s="1135"/>
      <c r="P51" s="1135"/>
      <c r="Q51" s="1135"/>
      <c r="R51" s="1135"/>
      <c r="S51" s="1135"/>
      <c r="T51" s="1135"/>
      <c r="U51" s="1135"/>
      <c r="V51" s="1135"/>
      <c r="W51" s="1135"/>
      <c r="X51" s="1135"/>
      <c r="Y51" s="1135"/>
      <c r="Z51" s="1135"/>
      <c r="AA51" s="1135"/>
      <c r="AB51" s="1135"/>
      <c r="AC51" s="1135"/>
      <c r="AD51" s="1135"/>
      <c r="AE51" s="1135"/>
      <c r="AF51" s="1135"/>
      <c r="AG51" s="1135"/>
      <c r="AH51" s="1135"/>
      <c r="AI51" s="1135"/>
      <c r="AJ51" s="1135"/>
      <c r="AK51" s="1135"/>
      <c r="AL51" s="1135"/>
      <c r="AM51" s="1135"/>
      <c r="AN51" s="1135"/>
      <c r="AO51" s="1135"/>
      <c r="AP51" s="1135"/>
      <c r="AQ51" s="1135"/>
      <c r="AR51" s="1135"/>
      <c r="AS51" s="1135"/>
      <c r="AT51" s="1135"/>
      <c r="AU51" s="1135"/>
      <c r="AV51" s="1135"/>
      <c r="AW51" s="1135"/>
      <c r="AX51" s="1135"/>
      <c r="AY51" s="1135"/>
      <c r="AZ51" s="1135"/>
      <c r="BA51" s="1135"/>
      <c r="BB51" s="1135"/>
      <c r="BC51" s="1135"/>
      <c r="BD51" s="1135"/>
      <c r="BE51" s="1135"/>
      <c r="BF51" s="1135"/>
      <c r="BG51" s="1135"/>
      <c r="BH51" s="1135"/>
      <c r="BI51" s="1135"/>
      <c r="BJ51" s="1135"/>
      <c r="BK51" s="1135"/>
      <c r="BL51" s="310"/>
      <c r="BM51" s="310"/>
      <c r="BN51" s="310"/>
      <c r="BO51" s="196"/>
      <c r="BP51" s="196"/>
      <c r="BQ51" s="196"/>
      <c r="BR51" s="196"/>
    </row>
    <row r="52" spans="1:75" s="206" customFormat="1" ht="27.6" customHeight="1">
      <c r="A52" s="294" t="s">
        <v>1325</v>
      </c>
      <c r="B52" s="646">
        <v>1</v>
      </c>
      <c r="C52" s="1111" t="s">
        <v>1327</v>
      </c>
      <c r="D52" s="1112"/>
      <c r="E52" s="1112"/>
      <c r="F52" s="1112"/>
      <c r="G52" s="1112"/>
      <c r="H52" s="1112"/>
      <c r="I52" s="1112"/>
      <c r="J52" s="1112"/>
      <c r="K52" s="1112"/>
      <c r="L52" s="1112"/>
      <c r="M52" s="1112"/>
      <c r="N52" s="1112"/>
      <c r="O52" s="1112"/>
      <c r="P52" s="1112"/>
      <c r="Q52" s="1112"/>
      <c r="R52" s="1112"/>
      <c r="S52" s="1112"/>
      <c r="T52" s="1112"/>
      <c r="U52" s="1112"/>
      <c r="V52" s="1112"/>
      <c r="W52" s="1112"/>
      <c r="X52" s="1112"/>
      <c r="Y52" s="1112"/>
      <c r="Z52" s="1112"/>
      <c r="AA52" s="1112"/>
      <c r="AB52" s="1112"/>
      <c r="AC52" s="308"/>
      <c r="AD52" s="1136" t="s">
        <v>1326</v>
      </c>
      <c r="AE52" s="1137"/>
      <c r="AF52" s="1137"/>
      <c r="AG52" s="1137"/>
      <c r="AH52" s="1137"/>
      <c r="AI52" s="1137"/>
      <c r="AJ52" s="1137"/>
      <c r="AK52" s="1137"/>
      <c r="AL52" s="1137"/>
      <c r="AM52" s="1137"/>
      <c r="AN52" s="1137"/>
      <c r="AO52" s="1137"/>
      <c r="AP52" s="1137"/>
      <c r="AQ52" s="1137"/>
      <c r="AR52" s="1137"/>
      <c r="AS52" s="1137"/>
      <c r="AT52" s="1137"/>
      <c r="AU52" s="1137"/>
      <c r="AV52" s="1137"/>
      <c r="AW52" s="1137"/>
      <c r="AX52" s="1137"/>
      <c r="AY52" s="1137"/>
      <c r="AZ52" s="1137"/>
      <c r="BA52" s="1137"/>
      <c r="BB52" s="1137"/>
      <c r="BC52" s="1137"/>
      <c r="BD52" s="1137"/>
      <c r="BE52" s="1137"/>
      <c r="BF52" s="1137"/>
      <c r="BG52" s="1137"/>
      <c r="BH52" s="1137"/>
      <c r="BI52" s="1137"/>
      <c r="BJ52" s="1137"/>
      <c r="BK52" s="1137"/>
      <c r="BL52" s="1137"/>
      <c r="BM52" s="291"/>
      <c r="BN52" s="648">
        <v>1</v>
      </c>
      <c r="BO52" s="288"/>
      <c r="BP52" s="288"/>
      <c r="BQ52" s="288"/>
      <c r="BR52" s="288"/>
      <c r="BS52" s="288"/>
      <c r="BT52" s="288"/>
      <c r="BU52" s="288"/>
      <c r="BV52" s="288"/>
      <c r="BW52" s="288"/>
    </row>
    <row r="53" spans="1:75" s="206" customFormat="1" ht="39.6" customHeight="1">
      <c r="A53" s="295" t="s">
        <v>1322</v>
      </c>
      <c r="B53" s="646">
        <v>2</v>
      </c>
      <c r="C53" s="1111" t="s">
        <v>1324</v>
      </c>
      <c r="D53" s="1112"/>
      <c r="E53" s="1112"/>
      <c r="F53" s="1112"/>
      <c r="G53" s="1112"/>
      <c r="H53" s="1112"/>
      <c r="I53" s="1112"/>
      <c r="J53" s="1112"/>
      <c r="K53" s="1112"/>
      <c r="L53" s="1112"/>
      <c r="M53" s="1112"/>
      <c r="N53" s="1112"/>
      <c r="O53" s="1112"/>
      <c r="P53" s="1112"/>
      <c r="Q53" s="1112"/>
      <c r="R53" s="1112"/>
      <c r="S53" s="1112"/>
      <c r="T53" s="1112"/>
      <c r="U53" s="1112"/>
      <c r="V53" s="1112"/>
      <c r="W53" s="1112"/>
      <c r="X53" s="1112"/>
      <c r="Y53" s="1112"/>
      <c r="Z53" s="1112"/>
      <c r="AA53" s="1112"/>
      <c r="AB53" s="1112"/>
      <c r="AC53" s="308"/>
      <c r="AD53" s="1138" t="s">
        <v>1323</v>
      </c>
      <c r="AE53" s="1114"/>
      <c r="AF53" s="1114"/>
      <c r="AG53" s="1114"/>
      <c r="AH53" s="1114"/>
      <c r="AI53" s="1114"/>
      <c r="AJ53" s="1114"/>
      <c r="AK53" s="1114"/>
      <c r="AL53" s="1114"/>
      <c r="AM53" s="1114"/>
      <c r="AN53" s="1114"/>
      <c r="AO53" s="1114"/>
      <c r="AP53" s="1114"/>
      <c r="AQ53" s="1114"/>
      <c r="AR53" s="1114"/>
      <c r="AS53" s="1114"/>
      <c r="AT53" s="1114"/>
      <c r="AU53" s="1114"/>
      <c r="AV53" s="1114"/>
      <c r="AW53" s="1114"/>
      <c r="AX53" s="1114"/>
      <c r="AY53" s="1114"/>
      <c r="AZ53" s="1114"/>
      <c r="BA53" s="1114"/>
      <c r="BB53" s="1114"/>
      <c r="BC53" s="1114"/>
      <c r="BD53" s="1114"/>
      <c r="BE53" s="1114"/>
      <c r="BF53" s="1114"/>
      <c r="BG53" s="1114"/>
      <c r="BH53" s="1114"/>
      <c r="BI53" s="1114"/>
      <c r="BJ53" s="1114"/>
      <c r="BK53" s="1114"/>
      <c r="BL53" s="1114"/>
      <c r="BM53" s="291"/>
      <c r="BN53" s="648">
        <v>2</v>
      </c>
      <c r="BO53" s="288"/>
      <c r="BP53" s="288"/>
      <c r="BQ53" s="288"/>
      <c r="BR53" s="288"/>
      <c r="BS53" s="288"/>
      <c r="BT53" s="288"/>
      <c r="BU53" s="288"/>
      <c r="BV53" s="288"/>
      <c r="BW53" s="288"/>
    </row>
    <row r="54" spans="1:75" s="206" customFormat="1" ht="24.6" customHeight="1">
      <c r="A54" s="296" t="s">
        <v>1321</v>
      </c>
      <c r="B54" s="646">
        <v>3</v>
      </c>
      <c r="C54" s="1111" t="s">
        <v>1347</v>
      </c>
      <c r="D54" s="1112"/>
      <c r="E54" s="1112"/>
      <c r="F54" s="1112"/>
      <c r="G54" s="1112"/>
      <c r="H54" s="1112"/>
      <c r="I54" s="1112"/>
      <c r="J54" s="1112"/>
      <c r="K54" s="1112"/>
      <c r="L54" s="1112"/>
      <c r="M54" s="1112"/>
      <c r="N54" s="1112"/>
      <c r="O54" s="1112"/>
      <c r="P54" s="1112"/>
      <c r="Q54" s="1112"/>
      <c r="R54" s="1112"/>
      <c r="S54" s="1112"/>
      <c r="T54" s="1112"/>
      <c r="U54" s="1112"/>
      <c r="V54" s="1112"/>
      <c r="W54" s="1112"/>
      <c r="X54" s="1112"/>
      <c r="Y54" s="1112"/>
      <c r="Z54" s="1112"/>
      <c r="AA54" s="1112"/>
      <c r="AB54" s="1112"/>
      <c r="AC54" s="308"/>
      <c r="AD54" s="1114" t="s">
        <v>1784</v>
      </c>
      <c r="AE54" s="1114"/>
      <c r="AF54" s="1114"/>
      <c r="AG54" s="1114"/>
      <c r="AH54" s="1114"/>
      <c r="AI54" s="1114"/>
      <c r="AJ54" s="1114"/>
      <c r="AK54" s="1114"/>
      <c r="AL54" s="1114"/>
      <c r="AM54" s="1114"/>
      <c r="AN54" s="1114"/>
      <c r="AO54" s="1114"/>
      <c r="AP54" s="1114"/>
      <c r="AQ54" s="1114"/>
      <c r="AR54" s="1114"/>
      <c r="AS54" s="1114"/>
      <c r="AT54" s="1114"/>
      <c r="AU54" s="1114"/>
      <c r="AV54" s="1114"/>
      <c r="AW54" s="1114"/>
      <c r="AX54" s="1114"/>
      <c r="AY54" s="1114"/>
      <c r="AZ54" s="1114"/>
      <c r="BA54" s="1114"/>
      <c r="BB54" s="1114"/>
      <c r="BC54" s="1114"/>
      <c r="BD54" s="1114"/>
      <c r="BE54" s="1114"/>
      <c r="BF54" s="1114"/>
      <c r="BG54" s="1114"/>
      <c r="BH54" s="1114"/>
      <c r="BI54" s="1114"/>
      <c r="BJ54" s="1114"/>
      <c r="BK54" s="1114"/>
      <c r="BL54" s="1114"/>
      <c r="BM54" s="292"/>
      <c r="BN54" s="647">
        <v>3</v>
      </c>
    </row>
    <row r="55" spans="1:75" s="206" customFormat="1" ht="46.35" customHeight="1">
      <c r="A55" s="294" t="s">
        <v>1320</v>
      </c>
      <c r="B55" s="646">
        <v>4</v>
      </c>
      <c r="C55" s="1111" t="s">
        <v>1336</v>
      </c>
      <c r="D55" s="1112"/>
      <c r="E55" s="1112"/>
      <c r="F55" s="1112"/>
      <c r="G55" s="1112"/>
      <c r="H55" s="1112"/>
      <c r="I55" s="1112"/>
      <c r="J55" s="1112"/>
      <c r="K55" s="1112"/>
      <c r="L55" s="1112"/>
      <c r="M55" s="1112"/>
      <c r="N55" s="1112"/>
      <c r="O55" s="1112"/>
      <c r="P55" s="1112"/>
      <c r="Q55" s="1112"/>
      <c r="R55" s="1112"/>
      <c r="S55" s="1112"/>
      <c r="T55" s="1112"/>
      <c r="U55" s="1112"/>
      <c r="V55" s="1112"/>
      <c r="W55" s="1112"/>
      <c r="X55" s="1112"/>
      <c r="Y55" s="1112"/>
      <c r="Z55" s="1112"/>
      <c r="AA55" s="1112"/>
      <c r="AB55" s="1112"/>
      <c r="AC55" s="1113"/>
      <c r="AD55" s="1114" t="s">
        <v>1788</v>
      </c>
      <c r="AE55" s="1114"/>
      <c r="AF55" s="1114"/>
      <c r="AG55" s="1114"/>
      <c r="AH55" s="1114"/>
      <c r="AI55" s="1114"/>
      <c r="AJ55" s="1114"/>
      <c r="AK55" s="1114"/>
      <c r="AL55" s="1114"/>
      <c r="AM55" s="1114"/>
      <c r="AN55" s="1114"/>
      <c r="AO55" s="1114"/>
      <c r="AP55" s="1114"/>
      <c r="AQ55" s="1114"/>
      <c r="AR55" s="1114"/>
      <c r="AS55" s="1114"/>
      <c r="AT55" s="1114"/>
      <c r="AU55" s="1114"/>
      <c r="AV55" s="1114"/>
      <c r="AW55" s="1114"/>
      <c r="AX55" s="1114"/>
      <c r="AY55" s="1114"/>
      <c r="AZ55" s="1114"/>
      <c r="BA55" s="1114"/>
      <c r="BB55" s="1114"/>
      <c r="BC55" s="1114"/>
      <c r="BD55" s="1114"/>
      <c r="BE55" s="1114"/>
      <c r="BF55" s="1114"/>
      <c r="BG55" s="1114"/>
      <c r="BH55" s="1114"/>
      <c r="BI55" s="1114"/>
      <c r="BJ55" s="1114"/>
      <c r="BK55" s="1114"/>
      <c r="BL55" s="1114"/>
      <c r="BM55" s="292"/>
      <c r="BN55" s="647">
        <v>4</v>
      </c>
    </row>
    <row r="56" spans="1:75" s="194" customFormat="1" ht="4.3499999999999996" customHeight="1" thickBot="1">
      <c r="A56" s="1115"/>
      <c r="B56" s="1115"/>
      <c r="C56" s="1115"/>
      <c r="D56" s="1115"/>
      <c r="E56" s="1115"/>
      <c r="F56" s="1115"/>
      <c r="G56" s="1115"/>
      <c r="H56" s="1115"/>
      <c r="I56" s="1115"/>
      <c r="J56" s="1115"/>
      <c r="K56" s="1115"/>
      <c r="L56" s="1115"/>
      <c r="M56" s="1116"/>
      <c r="N56" s="1116"/>
      <c r="O56" s="1116"/>
      <c r="P56" s="1116"/>
      <c r="Q56" s="1116"/>
      <c r="R56" s="1116"/>
      <c r="S56" s="1116"/>
      <c r="T56" s="1116"/>
      <c r="U56" s="1116"/>
      <c r="V56" s="1116"/>
      <c r="W56" s="1116"/>
      <c r="X56" s="1116"/>
      <c r="Y56" s="1116"/>
      <c r="Z56" s="1116"/>
      <c r="AA56" s="1116"/>
      <c r="AB56" s="1116"/>
      <c r="AC56" s="1116"/>
      <c r="AD56" s="1116"/>
      <c r="AE56" s="1116"/>
      <c r="AF56" s="1116"/>
      <c r="AG56" s="1116"/>
      <c r="AH56" s="1116"/>
      <c r="AI56" s="1116"/>
      <c r="AJ56" s="1116"/>
      <c r="AK56" s="1116"/>
      <c r="AL56" s="1116"/>
      <c r="AM56" s="1116"/>
      <c r="AN56" s="1116"/>
      <c r="AO56" s="1116"/>
      <c r="AP56" s="1116"/>
      <c r="AQ56" s="1116"/>
      <c r="AR56" s="1116"/>
      <c r="AS56" s="1116"/>
      <c r="AT56" s="1116"/>
      <c r="AU56" s="1116"/>
      <c r="AV56" s="1116"/>
      <c r="AW56" s="1116"/>
      <c r="AX56" s="1116"/>
      <c r="AY56" s="1116"/>
      <c r="AZ56" s="1116"/>
      <c r="BA56" s="1116"/>
      <c r="BB56" s="1116"/>
      <c r="BC56" s="1116"/>
      <c r="BD56" s="1116"/>
      <c r="BE56" s="1116"/>
      <c r="BF56" s="1116"/>
      <c r="BG56" s="1116"/>
      <c r="BH56" s="1116"/>
      <c r="BI56" s="1116"/>
      <c r="BJ56" s="1116"/>
      <c r="BK56" s="1116"/>
      <c r="BL56" s="281"/>
      <c r="BM56" s="281"/>
      <c r="BN56" s="281"/>
      <c r="BO56" s="196"/>
      <c r="BP56" s="196"/>
      <c r="BQ56" s="196"/>
      <c r="BR56" s="196"/>
    </row>
    <row r="57" spans="1:75" ht="93" customHeight="1" thickBot="1">
      <c r="A57" s="1033" t="s">
        <v>1895</v>
      </c>
      <c r="B57" s="1034"/>
      <c r="C57" s="1034"/>
      <c r="D57" s="1035"/>
      <c r="E57" s="730" t="s">
        <v>1498</v>
      </c>
      <c r="F57" s="731"/>
      <c r="G57" s="731"/>
      <c r="H57" s="731"/>
      <c r="I57" s="730"/>
      <c r="J57" s="730"/>
      <c r="K57" s="730"/>
      <c r="L57" s="1059" t="s">
        <v>1840</v>
      </c>
      <c r="M57" s="1060"/>
      <c r="N57" s="1060"/>
      <c r="O57" s="1060"/>
      <c r="P57" s="1060"/>
      <c r="Q57" s="1060"/>
      <c r="R57" s="1060"/>
      <c r="S57" s="1060"/>
      <c r="T57" s="1060"/>
      <c r="U57" s="1060"/>
      <c r="V57" s="1060"/>
      <c r="W57" s="1060"/>
      <c r="X57" s="1060"/>
      <c r="Y57" s="1060"/>
      <c r="Z57" s="1060"/>
      <c r="AA57" s="1060"/>
      <c r="AB57" s="1060"/>
      <c r="AC57" s="1060"/>
      <c r="AD57" s="1060"/>
      <c r="AE57" s="1060"/>
      <c r="AF57" s="1060"/>
      <c r="AG57" s="1060"/>
      <c r="AH57" s="1060"/>
      <c r="AI57" s="1060"/>
      <c r="AJ57" s="1060"/>
      <c r="AK57" s="1060"/>
      <c r="AL57" s="1060"/>
      <c r="AM57" s="1060"/>
      <c r="AN57" s="1060"/>
      <c r="AO57" s="1060"/>
      <c r="AP57" s="1060"/>
      <c r="AQ57" s="1060"/>
      <c r="AR57" s="1060"/>
      <c r="AS57" s="1060"/>
      <c r="AT57" s="1060"/>
      <c r="AU57" s="1060"/>
      <c r="AV57" s="1060"/>
      <c r="AW57" s="1060"/>
      <c r="AX57" s="1060"/>
      <c r="AY57" s="1060"/>
      <c r="AZ57" s="1060"/>
      <c r="BA57" s="1060"/>
      <c r="BB57" s="1060"/>
      <c r="BC57" s="1060"/>
      <c r="BD57" s="732"/>
      <c r="BE57" s="732"/>
      <c r="BF57" s="732"/>
      <c r="BG57" s="732"/>
      <c r="BH57" s="732"/>
      <c r="BI57" s="732"/>
      <c r="BJ57" s="913" t="s">
        <v>1851</v>
      </c>
      <c r="BK57" s="1033" t="s">
        <v>1895</v>
      </c>
      <c r="BL57" s="1034"/>
      <c r="BM57" s="1034"/>
      <c r="BN57" s="1035"/>
      <c r="BO57" s="196"/>
      <c r="BP57" s="196"/>
      <c r="BQ57" s="196"/>
      <c r="BR57" s="196"/>
    </row>
    <row r="58" spans="1:75" ht="4.3499999999999996" customHeight="1" thickBot="1">
      <c r="A58" s="734"/>
      <c r="B58" s="735"/>
      <c r="C58" s="736"/>
      <c r="D58" s="737"/>
      <c r="E58" s="806"/>
      <c r="F58" s="807"/>
      <c r="G58" s="807"/>
      <c r="H58" s="807"/>
      <c r="I58" s="806"/>
      <c r="J58" s="806"/>
      <c r="K58" s="806"/>
      <c r="L58" s="806"/>
      <c r="M58" s="806"/>
      <c r="N58" s="808"/>
      <c r="O58" s="808"/>
      <c r="P58" s="808"/>
      <c r="Q58" s="808"/>
      <c r="R58" s="808"/>
      <c r="S58" s="808"/>
      <c r="T58" s="808"/>
      <c r="U58" s="808"/>
      <c r="V58" s="808"/>
      <c r="W58" s="808"/>
      <c r="X58" s="808"/>
      <c r="Y58" s="808"/>
      <c r="Z58" s="808"/>
      <c r="AA58" s="808"/>
      <c r="AB58" s="808"/>
      <c r="AC58" s="808"/>
      <c r="AD58" s="808"/>
      <c r="AE58" s="808"/>
      <c r="AF58" s="808"/>
      <c r="AG58" s="808"/>
      <c r="AH58" s="808"/>
      <c r="AI58" s="808"/>
      <c r="AJ58" s="808"/>
      <c r="AK58" s="808"/>
      <c r="AL58" s="808"/>
      <c r="AM58" s="808"/>
      <c r="AN58" s="808"/>
      <c r="AO58" s="808"/>
      <c r="AP58" s="808"/>
      <c r="AQ58" s="808"/>
      <c r="AR58" s="808"/>
      <c r="AS58" s="808"/>
      <c r="AT58" s="808"/>
      <c r="AU58" s="808"/>
      <c r="AV58" s="808"/>
      <c r="AW58" s="808"/>
      <c r="AX58" s="808"/>
      <c r="AY58" s="808"/>
      <c r="AZ58" s="808"/>
      <c r="BA58" s="808"/>
      <c r="BB58" s="808"/>
      <c r="BC58" s="808"/>
      <c r="BD58" s="808"/>
      <c r="BE58" s="808"/>
      <c r="BF58" s="808"/>
      <c r="BG58" s="808"/>
      <c r="BH58" s="808"/>
      <c r="BI58" s="808"/>
      <c r="BJ58" s="809"/>
      <c r="BK58" s="737"/>
      <c r="BL58" s="735"/>
      <c r="BM58" s="736"/>
      <c r="BN58" s="738"/>
      <c r="BO58" s="196"/>
      <c r="BP58" s="196"/>
      <c r="BQ58" s="196"/>
      <c r="BR58" s="196"/>
      <c r="BS58" s="196"/>
      <c r="BT58" s="196"/>
    </row>
    <row r="59" spans="1:75" s="196" customFormat="1" ht="38.25" customHeight="1">
      <c r="A59" s="739"/>
      <c r="B59" s="740"/>
      <c r="C59" s="740"/>
      <c r="D59" s="740"/>
      <c r="E59" s="740"/>
      <c r="F59" s="740"/>
      <c r="G59" s="740"/>
      <c r="H59" s="740"/>
      <c r="I59" s="740"/>
      <c r="J59" s="740"/>
      <c r="K59" s="740"/>
      <c r="L59" s="740"/>
      <c r="M59" s="741"/>
      <c r="N59" s="742"/>
      <c r="O59" s="742"/>
      <c r="P59" s="742"/>
      <c r="Q59" s="742"/>
      <c r="R59" s="742"/>
      <c r="S59" s="743"/>
      <c r="T59" s="743"/>
      <c r="U59" s="743"/>
      <c r="V59" s="743"/>
      <c r="W59" s="743"/>
      <c r="X59" s="744"/>
      <c r="Y59" s="745"/>
      <c r="Z59" s="1408" t="s">
        <v>1900</v>
      </c>
      <c r="AA59" s="1409"/>
      <c r="AB59" s="1409"/>
      <c r="AC59" s="1409"/>
      <c r="AD59" s="1409"/>
      <c r="AE59" s="1410"/>
      <c r="AF59" s="744"/>
      <c r="AG59" s="744"/>
      <c r="AH59" s="744"/>
      <c r="AI59" s="744"/>
      <c r="AJ59" s="744"/>
      <c r="AK59" s="744"/>
      <c r="AL59" s="744"/>
      <c r="AM59" s="744"/>
      <c r="AN59" s="744"/>
      <c r="AO59" s="744"/>
      <c r="AP59" s="744"/>
      <c r="AQ59" s="744"/>
      <c r="AR59" s="744"/>
      <c r="AS59" s="744"/>
      <c r="AT59" s="744"/>
      <c r="AU59" s="744"/>
      <c r="AV59" s="744"/>
      <c r="AW59" s="1061"/>
      <c r="AX59" s="1061"/>
      <c r="AY59" s="1061"/>
      <c r="AZ59" s="1061"/>
      <c r="BA59" s="1061"/>
      <c r="BB59" s="1062"/>
      <c r="BC59" s="1062"/>
      <c r="BD59" s="1062"/>
      <c r="BE59" s="1062"/>
      <c r="BF59" s="1062"/>
      <c r="BG59" s="1062"/>
      <c r="BH59" s="1062"/>
      <c r="BI59" s="1062"/>
      <c r="BJ59" s="1062"/>
      <c r="BK59" s="1062"/>
      <c r="BL59" s="744"/>
      <c r="BM59" s="744"/>
      <c r="BN59" s="746"/>
    </row>
    <row r="60" spans="1:75" s="196" customFormat="1" ht="37.5" customHeight="1">
      <c r="A60" s="747"/>
      <c r="B60" s="748"/>
      <c r="C60" s="748"/>
      <c r="D60" s="748"/>
      <c r="E60" s="748"/>
      <c r="F60" s="748"/>
      <c r="G60" s="748"/>
      <c r="H60" s="748"/>
      <c r="I60" s="748"/>
      <c r="J60" s="748"/>
      <c r="K60" s="748"/>
      <c r="L60" s="748"/>
      <c r="M60" s="748"/>
      <c r="N60" s="749"/>
      <c r="O60" s="749"/>
      <c r="P60" s="749"/>
      <c r="Q60" s="749"/>
      <c r="R60" s="749"/>
      <c r="S60" s="750"/>
      <c r="T60" s="750"/>
      <c r="U60" s="750"/>
      <c r="V60" s="750"/>
      <c r="W60" s="750"/>
      <c r="X60" s="751"/>
      <c r="Y60" s="752"/>
      <c r="Z60" s="1273" t="s">
        <v>1829</v>
      </c>
      <c r="AA60" s="1274"/>
      <c r="AB60" s="1274"/>
      <c r="AC60" s="1274"/>
      <c r="AD60" s="1274"/>
      <c r="AE60" s="1275"/>
      <c r="AF60" s="753"/>
      <c r="AG60" s="751"/>
      <c r="AH60" s="754"/>
      <c r="AI60" s="755"/>
      <c r="AJ60" s="755"/>
      <c r="AK60" s="755"/>
      <c r="AL60" s="755"/>
      <c r="AM60" s="755"/>
      <c r="AN60" s="755"/>
      <c r="AO60" s="755"/>
      <c r="AP60" s="755"/>
      <c r="AQ60" s="755"/>
      <c r="AR60" s="755"/>
      <c r="AS60" s="755"/>
      <c r="AT60" s="755"/>
      <c r="AU60" s="755"/>
      <c r="AV60" s="755"/>
      <c r="AW60" s="1063"/>
      <c r="AX60" s="1063"/>
      <c r="AY60" s="1063"/>
      <c r="AZ60" s="1063"/>
      <c r="BA60" s="1063"/>
      <c r="BB60" s="1063"/>
      <c r="BC60" s="1063"/>
      <c r="BD60" s="1063"/>
      <c r="BE60" s="1063"/>
      <c r="BF60" s="1063"/>
      <c r="BG60" s="1063"/>
      <c r="BH60" s="1063"/>
      <c r="BI60" s="1063"/>
      <c r="BJ60" s="1063"/>
      <c r="BK60" s="1063"/>
      <c r="BL60" s="754"/>
      <c r="BM60" s="754"/>
      <c r="BN60" s="756"/>
    </row>
    <row r="61" spans="1:75" s="197" customFormat="1" ht="24" customHeight="1">
      <c r="A61" s="1047">
        <v>1</v>
      </c>
      <c r="B61" s="1048"/>
      <c r="C61" s="757" t="s">
        <v>1817</v>
      </c>
      <c r="D61" s="757"/>
      <c r="E61" s="757"/>
      <c r="F61" s="757"/>
      <c r="G61" s="757"/>
      <c r="H61" s="757"/>
      <c r="I61" s="758"/>
      <c r="J61" s="758"/>
      <c r="K61" s="758"/>
      <c r="L61" s="758"/>
      <c r="M61" s="759"/>
      <c r="N61" s="759"/>
      <c r="O61" s="759"/>
      <c r="P61" s="759"/>
      <c r="Q61" s="759"/>
      <c r="R61" s="759"/>
      <c r="S61" s="759"/>
      <c r="T61" s="759"/>
      <c r="U61" s="759"/>
      <c r="V61" s="759"/>
      <c r="W61" s="759"/>
      <c r="X61" s="810"/>
      <c r="Y61" s="811"/>
      <c r="Z61" s="812"/>
      <c r="AA61" s="813"/>
      <c r="AB61" s="813"/>
      <c r="AC61" s="814"/>
      <c r="AD61" s="815"/>
      <c r="AE61" s="816"/>
      <c r="AF61" s="817"/>
      <c r="AG61" s="818"/>
      <c r="AH61" s="1064" t="s">
        <v>1818</v>
      </c>
      <c r="AI61" s="1064"/>
      <c r="AJ61" s="1064"/>
      <c r="AK61" s="1064"/>
      <c r="AL61" s="1064"/>
      <c r="AM61" s="1064"/>
      <c r="AN61" s="1064"/>
      <c r="AO61" s="1064"/>
      <c r="AP61" s="1064"/>
      <c r="AQ61" s="1064"/>
      <c r="AR61" s="1064"/>
      <c r="AS61" s="1064"/>
      <c r="AT61" s="1064"/>
      <c r="AU61" s="1064"/>
      <c r="AV61" s="1064"/>
      <c r="AW61" s="1065"/>
      <c r="AX61" s="1065"/>
      <c r="AY61" s="1065"/>
      <c r="AZ61" s="1065"/>
      <c r="BA61" s="1065"/>
      <c r="BB61" s="1065"/>
      <c r="BC61" s="1065"/>
      <c r="BD61" s="1065"/>
      <c r="BE61" s="1065"/>
      <c r="BF61" s="1065"/>
      <c r="BG61" s="1065"/>
      <c r="BH61" s="1065"/>
      <c r="BI61" s="1065"/>
      <c r="BJ61" s="1065"/>
      <c r="BK61" s="768"/>
      <c r="BL61" s="891"/>
      <c r="BM61" s="1291">
        <f t="shared" ref="BM61:BN66" si="3">$A61</f>
        <v>1</v>
      </c>
      <c r="BN61" s="1292">
        <f t="shared" si="3"/>
        <v>1</v>
      </c>
      <c r="BO61" s="196"/>
      <c r="BP61" s="196"/>
      <c r="BQ61" s="196"/>
      <c r="BR61" s="196"/>
    </row>
    <row r="62" spans="1:75" s="197" customFormat="1" ht="24" customHeight="1">
      <c r="A62" s="1053">
        <v>2</v>
      </c>
      <c r="B62" s="1054"/>
      <c r="C62" s="770" t="s">
        <v>1819</v>
      </c>
      <c r="D62" s="770"/>
      <c r="E62" s="770"/>
      <c r="F62" s="770"/>
      <c r="G62" s="770"/>
      <c r="H62" s="770"/>
      <c r="I62" s="771"/>
      <c r="J62" s="771"/>
      <c r="K62" s="771"/>
      <c r="L62" s="771"/>
      <c r="M62" s="772"/>
      <c r="N62" s="772"/>
      <c r="O62" s="772"/>
      <c r="P62" s="772"/>
      <c r="Q62" s="772"/>
      <c r="R62" s="772"/>
      <c r="S62" s="772"/>
      <c r="T62" s="772"/>
      <c r="U62" s="772"/>
      <c r="V62" s="772"/>
      <c r="W62" s="772"/>
      <c r="X62" s="773"/>
      <c r="Y62" s="819"/>
      <c r="Z62" s="820"/>
      <c r="AA62" s="821"/>
      <c r="AB62" s="821"/>
      <c r="AC62" s="777"/>
      <c r="AD62" s="776"/>
      <c r="AE62" s="822"/>
      <c r="AF62" s="823"/>
      <c r="AG62" s="824"/>
      <c r="AH62" s="1066" t="s">
        <v>1820</v>
      </c>
      <c r="AI62" s="1066"/>
      <c r="AJ62" s="1066"/>
      <c r="AK62" s="1066"/>
      <c r="AL62" s="1066"/>
      <c r="AM62" s="1066"/>
      <c r="AN62" s="1066"/>
      <c r="AO62" s="1066"/>
      <c r="AP62" s="1066"/>
      <c r="AQ62" s="1066"/>
      <c r="AR62" s="1066"/>
      <c r="AS62" s="1066"/>
      <c r="AT62" s="1066"/>
      <c r="AU62" s="1066"/>
      <c r="AV62" s="1066"/>
      <c r="AW62" s="1067"/>
      <c r="AX62" s="1067"/>
      <c r="AY62" s="1067"/>
      <c r="AZ62" s="1067"/>
      <c r="BA62" s="1067"/>
      <c r="BB62" s="1067"/>
      <c r="BC62" s="1067"/>
      <c r="BD62" s="1067"/>
      <c r="BE62" s="1067"/>
      <c r="BF62" s="1067"/>
      <c r="BG62" s="1067"/>
      <c r="BH62" s="1067"/>
      <c r="BI62" s="1067"/>
      <c r="BJ62" s="1067"/>
      <c r="BK62" s="781"/>
      <c r="BL62" s="892"/>
      <c r="BM62" s="1289">
        <f t="shared" si="3"/>
        <v>2</v>
      </c>
      <c r="BN62" s="1290">
        <f t="shared" si="3"/>
        <v>2</v>
      </c>
      <c r="BO62" s="196"/>
      <c r="BP62" s="196"/>
      <c r="BQ62" s="196"/>
      <c r="BR62" s="196"/>
    </row>
    <row r="63" spans="1:75" s="197" customFormat="1" ht="24" customHeight="1">
      <c r="A63" s="1047">
        <v>3</v>
      </c>
      <c r="B63" s="1048"/>
      <c r="C63" s="783" t="s">
        <v>1821</v>
      </c>
      <c r="D63" s="783"/>
      <c r="E63" s="783"/>
      <c r="F63" s="783"/>
      <c r="G63" s="783"/>
      <c r="H63" s="783"/>
      <c r="I63" s="784"/>
      <c r="J63" s="784"/>
      <c r="K63" s="784"/>
      <c r="L63" s="784"/>
      <c r="M63" s="785"/>
      <c r="N63" s="785"/>
      <c r="O63" s="785"/>
      <c r="P63" s="785"/>
      <c r="Q63" s="785"/>
      <c r="R63" s="785"/>
      <c r="S63" s="785"/>
      <c r="T63" s="785"/>
      <c r="U63" s="785"/>
      <c r="V63" s="785"/>
      <c r="W63" s="785"/>
      <c r="X63" s="786"/>
      <c r="Y63" s="825"/>
      <c r="Z63" s="820"/>
      <c r="AA63" s="821"/>
      <c r="AB63" s="821"/>
      <c r="AC63" s="777"/>
      <c r="AD63" s="776"/>
      <c r="AE63" s="822"/>
      <c r="AF63" s="826"/>
      <c r="AG63" s="827"/>
      <c r="AH63" s="1049" t="s">
        <v>1822</v>
      </c>
      <c r="AI63" s="1049"/>
      <c r="AJ63" s="1049"/>
      <c r="AK63" s="1049"/>
      <c r="AL63" s="1049"/>
      <c r="AM63" s="1049"/>
      <c r="AN63" s="1049"/>
      <c r="AO63" s="1049"/>
      <c r="AP63" s="1049"/>
      <c r="AQ63" s="1049"/>
      <c r="AR63" s="1049"/>
      <c r="AS63" s="1049"/>
      <c r="AT63" s="1049"/>
      <c r="AU63" s="1049"/>
      <c r="AV63" s="1049"/>
      <c r="AW63" s="1050"/>
      <c r="AX63" s="1050"/>
      <c r="AY63" s="1050"/>
      <c r="AZ63" s="1050"/>
      <c r="BA63" s="1050"/>
      <c r="BB63" s="1050" t="s">
        <v>1312</v>
      </c>
      <c r="BC63" s="1050"/>
      <c r="BD63" s="1050"/>
      <c r="BE63" s="1050"/>
      <c r="BF63" s="1050"/>
      <c r="BG63" s="1050"/>
      <c r="BH63" s="1050"/>
      <c r="BI63" s="1050"/>
      <c r="BJ63" s="1050"/>
      <c r="BK63" s="790"/>
      <c r="BL63" s="893"/>
      <c r="BM63" s="1287">
        <f t="shared" si="3"/>
        <v>3</v>
      </c>
      <c r="BN63" s="1288">
        <f t="shared" si="3"/>
        <v>3</v>
      </c>
      <c r="BO63" s="196"/>
      <c r="BP63" s="196"/>
      <c r="BQ63" s="196"/>
      <c r="BR63" s="196"/>
    </row>
    <row r="64" spans="1:75" s="197" customFormat="1" ht="24" customHeight="1">
      <c r="A64" s="1053">
        <v>4</v>
      </c>
      <c r="B64" s="1054"/>
      <c r="C64" s="770" t="s">
        <v>1823</v>
      </c>
      <c r="D64" s="770"/>
      <c r="E64" s="770"/>
      <c r="F64" s="770"/>
      <c r="G64" s="770"/>
      <c r="H64" s="770"/>
      <c r="I64" s="771"/>
      <c r="J64" s="771"/>
      <c r="K64" s="771"/>
      <c r="L64" s="771"/>
      <c r="M64" s="772"/>
      <c r="N64" s="772"/>
      <c r="O64" s="772"/>
      <c r="P64" s="772"/>
      <c r="Q64" s="772"/>
      <c r="R64" s="772"/>
      <c r="S64" s="772"/>
      <c r="T64" s="772"/>
      <c r="U64" s="772"/>
      <c r="V64" s="772"/>
      <c r="W64" s="772"/>
      <c r="X64" s="773"/>
      <c r="Y64" s="819"/>
      <c r="Z64" s="820"/>
      <c r="AA64" s="821"/>
      <c r="AB64" s="821"/>
      <c r="AC64" s="777"/>
      <c r="AD64" s="776"/>
      <c r="AE64" s="822"/>
      <c r="AF64" s="823"/>
      <c r="AG64" s="824"/>
      <c r="AH64" s="1055" t="s">
        <v>1824</v>
      </c>
      <c r="AI64" s="1055"/>
      <c r="AJ64" s="1055"/>
      <c r="AK64" s="1055"/>
      <c r="AL64" s="1055"/>
      <c r="AM64" s="1055"/>
      <c r="AN64" s="1055"/>
      <c r="AO64" s="1055"/>
      <c r="AP64" s="1055"/>
      <c r="AQ64" s="1055"/>
      <c r="AR64" s="1055"/>
      <c r="AS64" s="1055"/>
      <c r="AT64" s="1055"/>
      <c r="AU64" s="1055"/>
      <c r="AV64" s="1055"/>
      <c r="AW64" s="1056"/>
      <c r="AX64" s="1056"/>
      <c r="AY64" s="1056"/>
      <c r="AZ64" s="1056"/>
      <c r="BA64" s="1056"/>
      <c r="BB64" s="1056" t="s">
        <v>1311</v>
      </c>
      <c r="BC64" s="1056"/>
      <c r="BD64" s="1056"/>
      <c r="BE64" s="1056"/>
      <c r="BF64" s="1056"/>
      <c r="BG64" s="1056"/>
      <c r="BH64" s="1056"/>
      <c r="BI64" s="1056"/>
      <c r="BJ64" s="1056"/>
      <c r="BK64" s="781"/>
      <c r="BL64" s="892"/>
      <c r="BM64" s="1289">
        <f t="shared" si="3"/>
        <v>4</v>
      </c>
      <c r="BN64" s="1290">
        <f t="shared" si="3"/>
        <v>4</v>
      </c>
      <c r="BO64" s="196"/>
      <c r="BP64" s="196"/>
      <c r="BQ64" s="196"/>
      <c r="BR64" s="196"/>
    </row>
    <row r="65" spans="1:70" s="197" customFormat="1" ht="24" customHeight="1">
      <c r="A65" s="1047">
        <v>5</v>
      </c>
      <c r="B65" s="1048"/>
      <c r="C65" s="783" t="s">
        <v>1825</v>
      </c>
      <c r="D65" s="783"/>
      <c r="E65" s="783"/>
      <c r="F65" s="783"/>
      <c r="G65" s="783"/>
      <c r="H65" s="783"/>
      <c r="I65" s="784"/>
      <c r="J65" s="784"/>
      <c r="K65" s="784"/>
      <c r="L65" s="784"/>
      <c r="M65" s="785"/>
      <c r="N65" s="785"/>
      <c r="O65" s="785"/>
      <c r="P65" s="785"/>
      <c r="Q65" s="785"/>
      <c r="R65" s="785"/>
      <c r="S65" s="785"/>
      <c r="T65" s="785"/>
      <c r="U65" s="785"/>
      <c r="V65" s="785"/>
      <c r="W65" s="785"/>
      <c r="X65" s="786"/>
      <c r="Y65" s="825"/>
      <c r="Z65" s="820"/>
      <c r="AA65" s="821"/>
      <c r="AB65" s="821"/>
      <c r="AC65" s="777"/>
      <c r="AD65" s="776"/>
      <c r="AE65" s="822"/>
      <c r="AF65" s="826"/>
      <c r="AG65" s="827"/>
      <c r="AH65" s="1049" t="s">
        <v>1826</v>
      </c>
      <c r="AI65" s="1049"/>
      <c r="AJ65" s="1049"/>
      <c r="AK65" s="1049"/>
      <c r="AL65" s="1049"/>
      <c r="AM65" s="1049"/>
      <c r="AN65" s="1049"/>
      <c r="AO65" s="1049"/>
      <c r="AP65" s="1049"/>
      <c r="AQ65" s="1049"/>
      <c r="AR65" s="1049"/>
      <c r="AS65" s="1049"/>
      <c r="AT65" s="1049"/>
      <c r="AU65" s="1049"/>
      <c r="AV65" s="1049"/>
      <c r="AW65" s="1050"/>
      <c r="AX65" s="1050"/>
      <c r="AY65" s="1050"/>
      <c r="AZ65" s="1050"/>
      <c r="BA65" s="1050"/>
      <c r="BB65" s="1050" t="s">
        <v>1312</v>
      </c>
      <c r="BC65" s="1050"/>
      <c r="BD65" s="1050"/>
      <c r="BE65" s="1050"/>
      <c r="BF65" s="1050"/>
      <c r="BG65" s="1050"/>
      <c r="BH65" s="1050"/>
      <c r="BI65" s="1050"/>
      <c r="BJ65" s="1050"/>
      <c r="BK65" s="790"/>
      <c r="BL65" s="893"/>
      <c r="BM65" s="1287">
        <f t="shared" si="3"/>
        <v>5</v>
      </c>
      <c r="BN65" s="1288">
        <f t="shared" si="3"/>
        <v>5</v>
      </c>
      <c r="BO65" s="196"/>
      <c r="BP65" s="196"/>
      <c r="BQ65" s="196"/>
      <c r="BR65" s="196"/>
    </row>
    <row r="66" spans="1:70" s="197" customFormat="1" ht="24" customHeight="1" thickBot="1">
      <c r="A66" s="1293">
        <v>6</v>
      </c>
      <c r="B66" s="1294"/>
      <c r="C66" s="894" t="s">
        <v>1830</v>
      </c>
      <c r="D66" s="894"/>
      <c r="E66" s="894"/>
      <c r="F66" s="894"/>
      <c r="G66" s="894"/>
      <c r="H66" s="894"/>
      <c r="I66" s="895"/>
      <c r="J66" s="895"/>
      <c r="K66" s="895"/>
      <c r="L66" s="895"/>
      <c r="M66" s="896"/>
      <c r="N66" s="896"/>
      <c r="O66" s="896"/>
      <c r="P66" s="896"/>
      <c r="Q66" s="896"/>
      <c r="R66" s="896"/>
      <c r="S66" s="896"/>
      <c r="T66" s="896"/>
      <c r="U66" s="896"/>
      <c r="V66" s="896"/>
      <c r="W66" s="896"/>
      <c r="X66" s="897"/>
      <c r="Y66" s="898"/>
      <c r="Z66" s="899"/>
      <c r="AA66" s="900"/>
      <c r="AB66" s="900"/>
      <c r="AC66" s="901"/>
      <c r="AD66" s="902"/>
      <c r="AE66" s="903"/>
      <c r="AF66" s="904"/>
      <c r="AG66" s="905"/>
      <c r="AH66" s="1295" t="s">
        <v>1828</v>
      </c>
      <c r="AI66" s="1295"/>
      <c r="AJ66" s="1295"/>
      <c r="AK66" s="1295"/>
      <c r="AL66" s="1295"/>
      <c r="AM66" s="1295"/>
      <c r="AN66" s="1295"/>
      <c r="AO66" s="1295"/>
      <c r="AP66" s="1295"/>
      <c r="AQ66" s="1295"/>
      <c r="AR66" s="1295"/>
      <c r="AS66" s="1295"/>
      <c r="AT66" s="1295"/>
      <c r="AU66" s="1295"/>
      <c r="AV66" s="1295"/>
      <c r="AW66" s="1296"/>
      <c r="AX66" s="1296"/>
      <c r="AY66" s="1296"/>
      <c r="AZ66" s="1296"/>
      <c r="BA66" s="1296"/>
      <c r="BB66" s="1296" t="s">
        <v>1311</v>
      </c>
      <c r="BC66" s="1296"/>
      <c r="BD66" s="1296"/>
      <c r="BE66" s="1296"/>
      <c r="BF66" s="1296"/>
      <c r="BG66" s="1296"/>
      <c r="BH66" s="1296"/>
      <c r="BI66" s="1296"/>
      <c r="BJ66" s="1296"/>
      <c r="BK66" s="906"/>
      <c r="BL66" s="907"/>
      <c r="BM66" s="1297">
        <f t="shared" si="3"/>
        <v>6</v>
      </c>
      <c r="BN66" s="1298">
        <f t="shared" si="3"/>
        <v>6</v>
      </c>
      <c r="BO66" s="196"/>
      <c r="BP66" s="196"/>
      <c r="BQ66" s="196"/>
      <c r="BR66" s="196"/>
    </row>
    <row r="67" spans="1:70" s="828" customFormat="1" ht="23.45" customHeight="1" thickBot="1">
      <c r="A67" s="1406" t="s">
        <v>1320</v>
      </c>
      <c r="B67" s="1406"/>
      <c r="C67" s="1407" t="s">
        <v>1831</v>
      </c>
      <c r="D67" s="1407"/>
      <c r="E67" s="1407"/>
      <c r="F67" s="1407"/>
      <c r="G67" s="1407"/>
      <c r="H67" s="1407"/>
      <c r="I67" s="1407"/>
      <c r="J67" s="1407"/>
      <c r="K67" s="1407"/>
      <c r="L67" s="1407"/>
      <c r="M67" s="1407"/>
      <c r="N67" s="1407"/>
      <c r="O67" s="1407"/>
      <c r="P67" s="1407"/>
      <c r="Q67" s="1407"/>
      <c r="R67" s="1407"/>
      <c r="S67" s="1407"/>
      <c r="T67" s="1407"/>
      <c r="U67" s="1407"/>
      <c r="V67" s="1407"/>
      <c r="W67" s="1407"/>
      <c r="X67" s="1407"/>
      <c r="Y67" s="1407"/>
      <c r="Z67" s="1407"/>
      <c r="AA67" s="1407"/>
      <c r="AB67" s="908"/>
      <c r="AC67" s="1283" t="s">
        <v>1839</v>
      </c>
      <c r="AD67" s="1284"/>
      <c r="AE67" s="1284"/>
      <c r="AF67" s="1284"/>
      <c r="AG67" s="1284"/>
      <c r="AH67" s="1284"/>
      <c r="AI67" s="1284"/>
      <c r="AJ67" s="1284"/>
      <c r="AK67" s="1284"/>
      <c r="AL67" s="1284"/>
      <c r="AM67" s="1284"/>
      <c r="AN67" s="1284"/>
      <c r="AO67" s="1284"/>
      <c r="AP67" s="1284"/>
      <c r="AQ67" s="1284"/>
      <c r="AR67" s="1284"/>
      <c r="AS67" s="1284"/>
      <c r="AT67" s="1284"/>
      <c r="AU67" s="1284"/>
      <c r="AV67" s="1284"/>
      <c r="AW67" s="1284"/>
      <c r="AX67" s="1284"/>
      <c r="AY67" s="1284"/>
      <c r="AZ67" s="1284"/>
      <c r="BA67" s="1284"/>
      <c r="BB67" s="1284"/>
      <c r="BC67" s="1284"/>
      <c r="BD67" s="1284"/>
      <c r="BE67" s="1284"/>
      <c r="BF67" s="1284"/>
      <c r="BG67" s="1284"/>
      <c r="BH67" s="1284"/>
      <c r="BI67" s="1284"/>
      <c r="BJ67" s="1284"/>
      <c r="BK67" s="1284"/>
      <c r="BL67" s="1284"/>
      <c r="BM67" s="1285" t="s">
        <v>1320</v>
      </c>
      <c r="BN67" s="1286"/>
    </row>
    <row r="68" spans="1:70" ht="26.25">
      <c r="BR68" s="202"/>
    </row>
    <row r="69" spans="1:70" ht="26.25">
      <c r="BR69" s="203"/>
    </row>
    <row r="70" spans="1:70" ht="26.25">
      <c r="BR70" s="202"/>
    </row>
    <row r="71" spans="1:70" ht="26.25">
      <c r="BR71" s="202"/>
    </row>
    <row r="72" spans="1:70" ht="26.25">
      <c r="BR72" s="202"/>
    </row>
    <row r="75" spans="1:70" ht="26.25">
      <c r="BQ75" s="202"/>
      <c r="BR75" s="202"/>
    </row>
    <row r="76" spans="1:70" ht="26.25">
      <c r="BQ76" s="202"/>
      <c r="BR76" s="202"/>
    </row>
    <row r="77" spans="1:70" ht="26.25">
      <c r="BQ77" s="202"/>
      <c r="BR77" s="202"/>
    </row>
    <row r="78" spans="1:70" ht="26.25">
      <c r="BQ78" s="202"/>
      <c r="BR78" s="202"/>
    </row>
    <row r="79" spans="1:70" ht="26.25">
      <c r="BQ79" s="202"/>
      <c r="BR79" s="202"/>
    </row>
    <row r="80" spans="1:70" ht="26.25">
      <c r="BQ80" s="202"/>
      <c r="BR80" s="202"/>
    </row>
  </sheetData>
  <mergeCells count="410">
    <mergeCell ref="X39:AB39"/>
    <mergeCell ref="AC39:AG39"/>
    <mergeCell ref="AH39:AL39"/>
    <mergeCell ref="AM39:AQ39"/>
    <mergeCell ref="AR39:AV39"/>
    <mergeCell ref="AW39:BA39"/>
    <mergeCell ref="A67:B67"/>
    <mergeCell ref="C67:AA67"/>
    <mergeCell ref="AC50:AG50"/>
    <mergeCell ref="A47:B47"/>
    <mergeCell ref="N47:R47"/>
    <mergeCell ref="S47:W47"/>
    <mergeCell ref="X47:AB47"/>
    <mergeCell ref="AC47:AG47"/>
    <mergeCell ref="AW47:BA47"/>
    <mergeCell ref="AW50:BA50"/>
    <mergeCell ref="AH48:AL48"/>
    <mergeCell ref="AM48:AQ48"/>
    <mergeCell ref="AR48:AV48"/>
    <mergeCell ref="AH49:AL49"/>
    <mergeCell ref="AM49:AQ49"/>
    <mergeCell ref="AR49:AV49"/>
    <mergeCell ref="AH50:AL50"/>
    <mergeCell ref="A14:M14"/>
    <mergeCell ref="AW12:BA12"/>
    <mergeCell ref="AW13:BA13"/>
    <mergeCell ref="A50:B50"/>
    <mergeCell ref="C50:M50"/>
    <mergeCell ref="BB50:BJ50"/>
    <mergeCell ref="BM50:BN50"/>
    <mergeCell ref="BM48:BN48"/>
    <mergeCell ref="A49:B49"/>
    <mergeCell ref="C49:M49"/>
    <mergeCell ref="S49:W49"/>
    <mergeCell ref="X49:AB49"/>
    <mergeCell ref="AC49:AG49"/>
    <mergeCell ref="AW49:BA49"/>
    <mergeCell ref="A48:B48"/>
    <mergeCell ref="C48:M48"/>
    <mergeCell ref="N48:R48"/>
    <mergeCell ref="S48:W48"/>
    <mergeCell ref="X48:AB48"/>
    <mergeCell ref="AC48:AG48"/>
    <mergeCell ref="AW48:BA48"/>
    <mergeCell ref="N50:R50"/>
    <mergeCell ref="S50:W50"/>
    <mergeCell ref="X50:AB50"/>
    <mergeCell ref="AM50:AQ50"/>
    <mergeCell ref="AR50:AV50"/>
    <mergeCell ref="BM47:BN47"/>
    <mergeCell ref="AH47:AL47"/>
    <mergeCell ref="AM47:AQ47"/>
    <mergeCell ref="AR47:AV47"/>
    <mergeCell ref="A45:B45"/>
    <mergeCell ref="N45:R45"/>
    <mergeCell ref="S45:W45"/>
    <mergeCell ref="X45:AB45"/>
    <mergeCell ref="AC45:AG45"/>
    <mergeCell ref="AW45:BA45"/>
    <mergeCell ref="BM45:BN45"/>
    <mergeCell ref="A46:B46"/>
    <mergeCell ref="N46:R46"/>
    <mergeCell ref="S46:W46"/>
    <mergeCell ref="X46:AB46"/>
    <mergeCell ref="AC46:AG46"/>
    <mergeCell ref="AW46:BA46"/>
    <mergeCell ref="BM46:BN46"/>
    <mergeCell ref="AH45:AL45"/>
    <mergeCell ref="AM45:AQ45"/>
    <mergeCell ref="AR45:AV45"/>
    <mergeCell ref="AH46:AL46"/>
    <mergeCell ref="AM46:AQ46"/>
    <mergeCell ref="AR46:AV46"/>
    <mergeCell ref="A43:B43"/>
    <mergeCell ref="N43:R43"/>
    <mergeCell ref="S43:W43"/>
    <mergeCell ref="X43:AB43"/>
    <mergeCell ref="AC43:AG43"/>
    <mergeCell ref="AW43:BA43"/>
    <mergeCell ref="BM43:BN43"/>
    <mergeCell ref="A44:B44"/>
    <mergeCell ref="N44:R44"/>
    <mergeCell ref="S44:W44"/>
    <mergeCell ref="X44:AB44"/>
    <mergeCell ref="AC44:AG44"/>
    <mergeCell ref="AW44:BA44"/>
    <mergeCell ref="BM44:BN44"/>
    <mergeCell ref="AH43:AL43"/>
    <mergeCell ref="AM43:AQ43"/>
    <mergeCell ref="AR43:AV43"/>
    <mergeCell ref="AH44:AL44"/>
    <mergeCell ref="AM44:AQ44"/>
    <mergeCell ref="AR44:AV44"/>
    <mergeCell ref="A41:B41"/>
    <mergeCell ref="N41:R41"/>
    <mergeCell ref="S41:W41"/>
    <mergeCell ref="X41:AB41"/>
    <mergeCell ref="AC41:AG41"/>
    <mergeCell ref="AW41:BA41"/>
    <mergeCell ref="BM41:BN41"/>
    <mergeCell ref="A42:B42"/>
    <mergeCell ref="N42:R42"/>
    <mergeCell ref="S42:W42"/>
    <mergeCell ref="X42:AB42"/>
    <mergeCell ref="AC42:AG42"/>
    <mergeCell ref="AW42:BA42"/>
    <mergeCell ref="BM42:BN42"/>
    <mergeCell ref="AR42:AV42"/>
    <mergeCell ref="AH41:AL41"/>
    <mergeCell ref="AM41:AQ41"/>
    <mergeCell ref="AR41:AV41"/>
    <mergeCell ref="AH42:AL42"/>
    <mergeCell ref="AM42:AQ42"/>
    <mergeCell ref="BM37:BN37"/>
    <mergeCell ref="A40:B40"/>
    <mergeCell ref="N40:R40"/>
    <mergeCell ref="S40:W40"/>
    <mergeCell ref="X40:AB40"/>
    <mergeCell ref="AC40:AG40"/>
    <mergeCell ref="AW40:BA40"/>
    <mergeCell ref="BM40:BN40"/>
    <mergeCell ref="AH40:AL40"/>
    <mergeCell ref="AM40:AQ40"/>
    <mergeCell ref="AR40:AV40"/>
    <mergeCell ref="A38:B38"/>
    <mergeCell ref="A39:B39"/>
    <mergeCell ref="BM38:BN38"/>
    <mergeCell ref="BM39:BN39"/>
    <mergeCell ref="AM37:AQ37"/>
    <mergeCell ref="N38:R38"/>
    <mergeCell ref="S38:W38"/>
    <mergeCell ref="X38:AB38"/>
    <mergeCell ref="AC38:AG38"/>
    <mergeCell ref="AH38:AL38"/>
    <mergeCell ref="AR38:AV38"/>
    <mergeCell ref="AW38:BA38"/>
    <mergeCell ref="N39:R39"/>
    <mergeCell ref="AW31:BA31"/>
    <mergeCell ref="AH31:AL31"/>
    <mergeCell ref="AM31:AQ31"/>
    <mergeCell ref="AR31:AV31"/>
    <mergeCell ref="AH37:AL37"/>
    <mergeCell ref="AM38:AQ38"/>
    <mergeCell ref="AR37:AV37"/>
    <mergeCell ref="A37:B37"/>
    <mergeCell ref="N37:R37"/>
    <mergeCell ref="S37:W37"/>
    <mergeCell ref="X37:AB37"/>
    <mergeCell ref="AC37:AG37"/>
    <mergeCell ref="AW37:BA37"/>
    <mergeCell ref="AW24:BA24"/>
    <mergeCell ref="N30:R30"/>
    <mergeCell ref="S30:W30"/>
    <mergeCell ref="X30:AB30"/>
    <mergeCell ref="AC30:AG30"/>
    <mergeCell ref="AW30:BA30"/>
    <mergeCell ref="AH30:AL30"/>
    <mergeCell ref="AM30:AQ30"/>
    <mergeCell ref="AR30:AV30"/>
    <mergeCell ref="AM25:AQ25"/>
    <mergeCell ref="AR25:AV25"/>
    <mergeCell ref="AW25:BA25"/>
    <mergeCell ref="AW10:BA11"/>
    <mergeCell ref="A30:B30"/>
    <mergeCell ref="BM31:BN31"/>
    <mergeCell ref="N16:R16"/>
    <mergeCell ref="N17:R17"/>
    <mergeCell ref="S16:W16"/>
    <mergeCell ref="S17:W17"/>
    <mergeCell ref="X16:AB16"/>
    <mergeCell ref="X17:AB17"/>
    <mergeCell ref="AC16:AG16"/>
    <mergeCell ref="AC17:AG17"/>
    <mergeCell ref="AW16:BA16"/>
    <mergeCell ref="AW17:BA17"/>
    <mergeCell ref="N23:R23"/>
    <mergeCell ref="S23:W23"/>
    <mergeCell ref="X23:AB23"/>
    <mergeCell ref="AC23:AG23"/>
    <mergeCell ref="AW23:BA23"/>
    <mergeCell ref="N24:R24"/>
    <mergeCell ref="S24:W24"/>
    <mergeCell ref="BM24:BN24"/>
    <mergeCell ref="X24:AB24"/>
    <mergeCell ref="AC24:AG24"/>
    <mergeCell ref="N12:R13"/>
    <mergeCell ref="A10:M13"/>
    <mergeCell ref="N10:R11"/>
    <mergeCell ref="S10:W11"/>
    <mergeCell ref="S12:W13"/>
    <mergeCell ref="X11:AG11"/>
    <mergeCell ref="X10:AG10"/>
    <mergeCell ref="X13:AB13"/>
    <mergeCell ref="X12:AB12"/>
    <mergeCell ref="AC12:AG12"/>
    <mergeCell ref="AC13:AG13"/>
    <mergeCell ref="A56:BK56"/>
    <mergeCell ref="A24:B24"/>
    <mergeCell ref="A17:B17"/>
    <mergeCell ref="BM30:BN30"/>
    <mergeCell ref="A31:B31"/>
    <mergeCell ref="A1:BN1"/>
    <mergeCell ref="A2:BN2"/>
    <mergeCell ref="F4:BI4"/>
    <mergeCell ref="A7:D8"/>
    <mergeCell ref="BK7:BN8"/>
    <mergeCell ref="BB10:BN13"/>
    <mergeCell ref="BM17:BN17"/>
    <mergeCell ref="A16:B16"/>
    <mergeCell ref="BM16:BN16"/>
    <mergeCell ref="F5:BI5"/>
    <mergeCell ref="A4:E5"/>
    <mergeCell ref="BJ4:BN5"/>
    <mergeCell ref="N8:BA8"/>
    <mergeCell ref="E7:M8"/>
    <mergeCell ref="N7:BA7"/>
    <mergeCell ref="BB7:BJ8"/>
    <mergeCell ref="A23:B23"/>
    <mergeCell ref="BM23:BN23"/>
    <mergeCell ref="A3:BK3"/>
    <mergeCell ref="A51:BK51"/>
    <mergeCell ref="C54:AB54"/>
    <mergeCell ref="C55:AC55"/>
    <mergeCell ref="AD55:BL55"/>
    <mergeCell ref="C52:AB52"/>
    <mergeCell ref="C53:AB53"/>
    <mergeCell ref="AD52:BL52"/>
    <mergeCell ref="AD53:BL53"/>
    <mergeCell ref="AD54:BL54"/>
    <mergeCell ref="AH10:AV10"/>
    <mergeCell ref="AH11:AV11"/>
    <mergeCell ref="AH13:AL13"/>
    <mergeCell ref="AH12:AL12"/>
    <mergeCell ref="AM12:AQ12"/>
    <mergeCell ref="AM13:AQ13"/>
    <mergeCell ref="AR12:AV12"/>
    <mergeCell ref="AR13:AV13"/>
    <mergeCell ref="AH16:AL16"/>
    <mergeCell ref="AM16:AQ16"/>
    <mergeCell ref="AR16:AV16"/>
    <mergeCell ref="C17:M17"/>
    <mergeCell ref="C24:M24"/>
    <mergeCell ref="C31:M31"/>
    <mergeCell ref="C40:M40"/>
    <mergeCell ref="AH17:AL17"/>
    <mergeCell ref="AM17:AQ17"/>
    <mergeCell ref="AR17:AV17"/>
    <mergeCell ref="AH23:AL23"/>
    <mergeCell ref="AM23:AQ23"/>
    <mergeCell ref="AR23:AV23"/>
    <mergeCell ref="AH24:AL24"/>
    <mergeCell ref="AM24:AQ24"/>
    <mergeCell ref="AR24:AV24"/>
    <mergeCell ref="C25:M25"/>
    <mergeCell ref="N25:R25"/>
    <mergeCell ref="S25:W25"/>
    <mergeCell ref="X25:AB25"/>
    <mergeCell ref="AC25:AG25"/>
    <mergeCell ref="AH25:AL25"/>
    <mergeCell ref="N31:R31"/>
    <mergeCell ref="S31:W31"/>
    <mergeCell ref="X31:AB31"/>
    <mergeCell ref="AC31:AG31"/>
    <mergeCell ref="S39:W39"/>
    <mergeCell ref="AW18:BA18"/>
    <mergeCell ref="BM18:BN18"/>
    <mergeCell ref="C19:M19"/>
    <mergeCell ref="N19:R19"/>
    <mergeCell ref="S19:W19"/>
    <mergeCell ref="X19:AB19"/>
    <mergeCell ref="AC19:AG19"/>
    <mergeCell ref="AH19:AL19"/>
    <mergeCell ref="AM19:AQ19"/>
    <mergeCell ref="AR19:AV19"/>
    <mergeCell ref="AW19:BA19"/>
    <mergeCell ref="BM19:BN19"/>
    <mergeCell ref="C18:M18"/>
    <mergeCell ref="N18:R18"/>
    <mergeCell ref="S18:W18"/>
    <mergeCell ref="X18:AB18"/>
    <mergeCell ref="AC18:AG18"/>
    <mergeCell ref="AH18:AL18"/>
    <mergeCell ref="AM18:AQ18"/>
    <mergeCell ref="AR18:AV18"/>
    <mergeCell ref="AW20:BA20"/>
    <mergeCell ref="BM20:BN20"/>
    <mergeCell ref="C21:M21"/>
    <mergeCell ref="N21:R21"/>
    <mergeCell ref="S21:W21"/>
    <mergeCell ref="X21:AB21"/>
    <mergeCell ref="AC21:AG21"/>
    <mergeCell ref="AH21:AL21"/>
    <mergeCell ref="AM21:AQ21"/>
    <mergeCell ref="AR21:AV21"/>
    <mergeCell ref="AW21:BA21"/>
    <mergeCell ref="BM21:BN21"/>
    <mergeCell ref="C20:M20"/>
    <mergeCell ref="N20:R20"/>
    <mergeCell ref="S20:W20"/>
    <mergeCell ref="X20:AB20"/>
    <mergeCell ref="AC20:AG20"/>
    <mergeCell ref="AH20:AL20"/>
    <mergeCell ref="AM20:AQ20"/>
    <mergeCell ref="AR20:AV20"/>
    <mergeCell ref="BM25:BN25"/>
    <mergeCell ref="C26:M26"/>
    <mergeCell ref="N26:R26"/>
    <mergeCell ref="S26:W26"/>
    <mergeCell ref="X26:AB26"/>
    <mergeCell ref="AC26:AG26"/>
    <mergeCell ref="AH26:AL26"/>
    <mergeCell ref="AM26:AQ26"/>
    <mergeCell ref="AR26:AV26"/>
    <mergeCell ref="AW26:BA26"/>
    <mergeCell ref="BM26:BN26"/>
    <mergeCell ref="BM27:BN27"/>
    <mergeCell ref="C28:M28"/>
    <mergeCell ref="N28:R28"/>
    <mergeCell ref="S28:W28"/>
    <mergeCell ref="X28:AB28"/>
    <mergeCell ref="AC28:AG28"/>
    <mergeCell ref="AH28:AL28"/>
    <mergeCell ref="AM28:AQ28"/>
    <mergeCell ref="AR28:AV28"/>
    <mergeCell ref="AW28:BA28"/>
    <mergeCell ref="BM28:BN28"/>
    <mergeCell ref="C27:M27"/>
    <mergeCell ref="N27:R27"/>
    <mergeCell ref="S27:W27"/>
    <mergeCell ref="X27:AB27"/>
    <mergeCell ref="AC27:AG27"/>
    <mergeCell ref="AH27:AL27"/>
    <mergeCell ref="AM27:AQ27"/>
    <mergeCell ref="AR27:AV27"/>
    <mergeCell ref="AW27:BA27"/>
    <mergeCell ref="BM32:BN32"/>
    <mergeCell ref="C33:M33"/>
    <mergeCell ref="N33:R33"/>
    <mergeCell ref="S33:W33"/>
    <mergeCell ref="X33:AB33"/>
    <mergeCell ref="AC33:AG33"/>
    <mergeCell ref="AH33:AL33"/>
    <mergeCell ref="AM33:AQ33"/>
    <mergeCell ref="AR33:AV33"/>
    <mergeCell ref="AW33:BA33"/>
    <mergeCell ref="BM33:BN33"/>
    <mergeCell ref="C32:M32"/>
    <mergeCell ref="N32:R32"/>
    <mergeCell ref="S32:W32"/>
    <mergeCell ref="X32:AB32"/>
    <mergeCell ref="AC32:AG32"/>
    <mergeCell ref="AH32:AL32"/>
    <mergeCell ref="AM32:AQ32"/>
    <mergeCell ref="AR32:AV32"/>
    <mergeCell ref="AW32:BA32"/>
    <mergeCell ref="BM34:BN34"/>
    <mergeCell ref="C35:M35"/>
    <mergeCell ref="N35:R35"/>
    <mergeCell ref="S35:W35"/>
    <mergeCell ref="X35:AB35"/>
    <mergeCell ref="AC35:AG35"/>
    <mergeCell ref="AH35:AL35"/>
    <mergeCell ref="AM35:AQ35"/>
    <mergeCell ref="AR35:AV35"/>
    <mergeCell ref="AW35:BA35"/>
    <mergeCell ref="BM35:BN35"/>
    <mergeCell ref="C34:M34"/>
    <mergeCell ref="N34:R34"/>
    <mergeCell ref="S34:W34"/>
    <mergeCell ref="X34:AB34"/>
    <mergeCell ref="AC34:AG34"/>
    <mergeCell ref="AH34:AL34"/>
    <mergeCell ref="AM34:AQ34"/>
    <mergeCell ref="AR34:AV34"/>
    <mergeCell ref="AW34:BA34"/>
    <mergeCell ref="N14:R14"/>
    <mergeCell ref="S14:W14"/>
    <mergeCell ref="X14:AB14"/>
    <mergeCell ref="AC14:AG14"/>
    <mergeCell ref="AH14:AL14"/>
    <mergeCell ref="AM14:AQ14"/>
    <mergeCell ref="AR14:AV14"/>
    <mergeCell ref="AW14:BA14"/>
    <mergeCell ref="BB14:BN14"/>
    <mergeCell ref="L57:BC57"/>
    <mergeCell ref="AW59:BK60"/>
    <mergeCell ref="A61:B61"/>
    <mergeCell ref="AH61:BJ61"/>
    <mergeCell ref="BM61:BN61"/>
    <mergeCell ref="A62:B62"/>
    <mergeCell ref="AH62:BJ62"/>
    <mergeCell ref="BM62:BN62"/>
    <mergeCell ref="A66:B66"/>
    <mergeCell ref="AH66:BJ66"/>
    <mergeCell ref="BM66:BN66"/>
    <mergeCell ref="BK57:BN57"/>
    <mergeCell ref="A57:D57"/>
    <mergeCell ref="Z60:AE60"/>
    <mergeCell ref="Z59:AE59"/>
    <mergeCell ref="AC67:BL67"/>
    <mergeCell ref="BM67:BN67"/>
    <mergeCell ref="A63:B63"/>
    <mergeCell ref="AH63:BJ63"/>
    <mergeCell ref="BM63:BN63"/>
    <mergeCell ref="A64:B64"/>
    <mergeCell ref="AH64:BJ64"/>
    <mergeCell ref="BM64:BN64"/>
    <mergeCell ref="A65:B65"/>
    <mergeCell ref="AH65:BJ65"/>
    <mergeCell ref="BM65:BN65"/>
  </mergeCells>
  <printOptions horizontalCentered="1"/>
  <pageMargins left="0" right="0" top="0" bottom="0.31496062992126" header="0.118110236220472" footer="0"/>
  <pageSetup paperSize="9" scale="94" firstPageNumber="41" fitToHeight="0" orientation="landscape" r:id="rId1"/>
  <headerFooter>
    <oddHeader xml:space="preserve">&amp;R     </oddHeader>
    <oddFooter>&amp;C&amp;"Arial,Bold"&amp;P/&amp;N</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DA45"/>
  <sheetViews>
    <sheetView showGridLines="0" tabSelected="1" view="pageBreakPreview" zoomScale="90" zoomScaleNormal="100" zoomScaleSheetLayoutView="90" workbookViewId="0">
      <selection activeCell="AN47" sqref="AN47"/>
    </sheetView>
  </sheetViews>
  <sheetFormatPr defaultColWidth="9.140625" defaultRowHeight="18"/>
  <cols>
    <col min="1" max="3" width="2.85546875" style="40" customWidth="1"/>
    <col min="4" max="16" width="2.85546875" style="42" customWidth="1"/>
    <col min="17" max="23" width="2.85546875" style="40" customWidth="1"/>
    <col min="24" max="24" width="2.7109375" style="40" bestFit="1" customWidth="1"/>
    <col min="25" max="25" width="4.85546875" style="40" customWidth="1"/>
    <col min="26" max="43" width="2.85546875" style="40" customWidth="1"/>
    <col min="44" max="53" width="2.85546875" style="42" customWidth="1"/>
    <col min="54" max="54" width="2.85546875" style="40" customWidth="1"/>
    <col min="55" max="55" width="20.42578125" style="40" customWidth="1"/>
    <col min="56" max="57" width="2.85546875" style="40" customWidth="1"/>
    <col min="58" max="59" width="4.85546875" style="40" customWidth="1"/>
    <col min="60" max="60" width="9.140625" style="40"/>
    <col min="61" max="61" width="9.140625" style="333"/>
    <col min="62" max="16384" width="9.140625" style="40"/>
  </cols>
  <sheetData>
    <row r="1" spans="1:105" s="8" customFormat="1" ht="23.25" customHeight="1" thickBot="1">
      <c r="A1" s="1511" t="s">
        <v>1787</v>
      </c>
      <c r="B1" s="1511"/>
      <c r="C1" s="1511"/>
      <c r="D1" s="1511"/>
      <c r="E1" s="1511"/>
      <c r="F1" s="1511"/>
      <c r="G1" s="1511"/>
      <c r="H1" s="1511"/>
      <c r="I1" s="1511"/>
      <c r="J1" s="1511"/>
      <c r="K1" s="1511"/>
      <c r="L1" s="1511"/>
      <c r="M1" s="1511"/>
      <c r="N1" s="1511"/>
      <c r="O1" s="1511"/>
      <c r="P1" s="1511"/>
      <c r="Q1" s="1511"/>
      <c r="R1" s="1511"/>
      <c r="S1" s="1511"/>
      <c r="T1" s="1511"/>
      <c r="U1" s="1511"/>
      <c r="V1" s="1511"/>
      <c r="W1" s="1511"/>
      <c r="X1" s="1511"/>
      <c r="Y1" s="1511"/>
      <c r="Z1" s="1511"/>
      <c r="AA1" s="1511"/>
      <c r="AB1" s="1511"/>
      <c r="AC1" s="1511"/>
      <c r="AD1" s="1511"/>
      <c r="AE1" s="1511"/>
      <c r="AF1" s="1511"/>
      <c r="AG1" s="1511"/>
      <c r="AH1" s="1511"/>
      <c r="AI1" s="1511"/>
      <c r="AJ1" s="1511"/>
      <c r="AK1" s="1511"/>
      <c r="AL1" s="1511"/>
      <c r="AM1" s="1511"/>
      <c r="AN1" s="1511"/>
      <c r="AO1" s="1511"/>
      <c r="AP1" s="1511"/>
      <c r="AQ1" s="1511"/>
      <c r="AR1" s="1511"/>
      <c r="AS1" s="1511"/>
      <c r="AT1" s="1511"/>
      <c r="AU1" s="1511"/>
      <c r="AV1" s="1511"/>
      <c r="AW1" s="1511"/>
      <c r="AX1" s="1511"/>
      <c r="AY1" s="1511"/>
      <c r="AZ1" s="1511"/>
      <c r="BA1" s="1511"/>
      <c r="BB1" s="1511"/>
      <c r="BC1" s="1511"/>
      <c r="BD1" s="1511"/>
      <c r="BE1" s="1511"/>
      <c r="BF1" s="9"/>
      <c r="BI1" s="104"/>
    </row>
    <row r="2" spans="1:105" s="10" customFormat="1" ht="24.75" customHeight="1" thickBot="1">
      <c r="A2" s="1512" t="s">
        <v>1579</v>
      </c>
      <c r="B2" s="1512"/>
      <c r="C2" s="1512"/>
      <c r="D2" s="1512"/>
      <c r="E2" s="1512"/>
      <c r="F2" s="1512"/>
      <c r="G2" s="1512"/>
      <c r="H2" s="1512"/>
      <c r="I2" s="1512"/>
      <c r="J2" s="1512"/>
      <c r="K2" s="1512"/>
      <c r="L2" s="1512"/>
      <c r="M2" s="1512"/>
      <c r="N2" s="1512"/>
      <c r="O2" s="1512"/>
      <c r="P2" s="1512"/>
      <c r="Q2" s="1512"/>
      <c r="R2" s="1512"/>
      <c r="S2" s="1512"/>
      <c r="T2" s="1512"/>
      <c r="U2" s="1512"/>
      <c r="V2" s="1512"/>
      <c r="W2" s="1512"/>
      <c r="X2" s="1512"/>
      <c r="Y2" s="1512"/>
      <c r="Z2" s="1512"/>
      <c r="AA2" s="1512"/>
      <c r="AB2" s="1512"/>
      <c r="AC2" s="1512"/>
      <c r="AD2" s="1512"/>
      <c r="AE2" s="1512"/>
      <c r="AF2" s="1512"/>
      <c r="AG2" s="1512"/>
      <c r="AH2" s="1512"/>
      <c r="AI2" s="1512"/>
      <c r="AJ2" s="1512"/>
      <c r="AK2" s="1512"/>
      <c r="AL2" s="1512"/>
      <c r="AM2" s="1512"/>
      <c r="AN2" s="1512"/>
      <c r="AO2" s="1512"/>
      <c r="AP2" s="1512"/>
      <c r="AQ2" s="1512"/>
      <c r="AR2" s="1512"/>
      <c r="AS2" s="1512"/>
      <c r="AT2" s="1512"/>
      <c r="AU2" s="1512"/>
      <c r="AV2" s="1512"/>
      <c r="AW2" s="1512"/>
      <c r="AX2" s="1512"/>
      <c r="AY2" s="1512"/>
      <c r="AZ2" s="1512"/>
      <c r="BA2" s="1512"/>
      <c r="BB2" s="1512"/>
      <c r="BC2" s="1512"/>
      <c r="BD2" s="1512"/>
      <c r="BE2" s="1512"/>
      <c r="BF2" s="37"/>
      <c r="BG2" s="37"/>
      <c r="BH2" s="37"/>
      <c r="BI2" s="333"/>
    </row>
    <row r="3" spans="1:105" s="562" customFormat="1" ht="22.5" hidden="1" customHeight="1" thickBot="1">
      <c r="A3" s="1513"/>
      <c r="B3" s="1513"/>
      <c r="C3" s="1513"/>
      <c r="D3" s="1514"/>
      <c r="E3" s="1514"/>
      <c r="F3" s="1514"/>
      <c r="G3" s="1514"/>
      <c r="H3" s="1514"/>
      <c r="I3" s="1514"/>
      <c r="J3" s="1514"/>
      <c r="K3" s="1514"/>
      <c r="L3" s="1514"/>
      <c r="M3" s="1514"/>
      <c r="N3" s="1514"/>
      <c r="O3" s="1514"/>
      <c r="P3" s="1514"/>
      <c r="Q3" s="1514"/>
      <c r="R3" s="1514"/>
      <c r="S3" s="1514"/>
      <c r="T3" s="1514"/>
      <c r="U3" s="1514"/>
      <c r="V3" s="1514"/>
      <c r="W3" s="1514"/>
      <c r="X3" s="1514"/>
      <c r="Y3" s="1514"/>
      <c r="Z3" s="1514"/>
      <c r="AA3" s="1514"/>
      <c r="AB3" s="1514"/>
      <c r="AC3" s="1514"/>
      <c r="AD3" s="1514"/>
      <c r="AE3" s="1514"/>
      <c r="AF3" s="1514"/>
      <c r="AG3" s="1514"/>
      <c r="AH3" s="1514"/>
      <c r="AI3" s="1514"/>
      <c r="AJ3" s="1514"/>
      <c r="AK3" s="1514"/>
      <c r="AL3" s="1514"/>
      <c r="AM3" s="1514"/>
      <c r="AN3" s="1514"/>
      <c r="AO3" s="1514"/>
      <c r="AP3" s="1514"/>
      <c r="AQ3" s="1514"/>
      <c r="AR3" s="1514"/>
      <c r="AS3" s="1514"/>
      <c r="AT3" s="1514"/>
      <c r="AU3" s="1514"/>
      <c r="AV3" s="1514"/>
      <c r="AW3" s="1514"/>
      <c r="AX3" s="1514"/>
      <c r="AY3" s="1514"/>
      <c r="AZ3" s="1514"/>
      <c r="BA3" s="1514"/>
      <c r="BB3" s="1514"/>
      <c r="BC3" s="1514"/>
      <c r="BD3" s="1514"/>
      <c r="BE3" s="1514"/>
      <c r="BF3" s="561"/>
      <c r="BG3" s="561"/>
      <c r="BI3" s="88"/>
    </row>
    <row r="4" spans="1:105" ht="26.25" hidden="1" customHeight="1" thickBot="1">
      <c r="A4" s="1515" t="s">
        <v>1300</v>
      </c>
      <c r="B4" s="1516"/>
      <c r="C4" s="1517"/>
      <c r="D4" s="1517"/>
      <c r="E4" s="1517"/>
      <c r="F4" s="1517"/>
      <c r="G4" s="1517"/>
      <c r="H4" s="1517"/>
      <c r="I4" s="1517"/>
      <c r="J4" s="1517"/>
      <c r="K4" s="1517"/>
      <c r="L4" s="1517"/>
      <c r="M4" s="1517"/>
      <c r="N4" s="1517"/>
      <c r="O4" s="1517"/>
      <c r="P4" s="1518"/>
      <c r="Q4" s="563" t="s">
        <v>1517</v>
      </c>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88"/>
      <c r="BJ4" s="563"/>
      <c r="BK4" s="563"/>
      <c r="BL4" s="563"/>
      <c r="BM4" s="563"/>
      <c r="BN4" s="563"/>
      <c r="BO4" s="563"/>
      <c r="BP4" s="563"/>
      <c r="BQ4" s="192"/>
      <c r="BR4" s="192"/>
      <c r="BS4" s="192"/>
      <c r="BT4" s="192"/>
      <c r="BU4" s="192"/>
      <c r="BV4" s="131"/>
      <c r="BW4" s="1519"/>
      <c r="BX4" s="1519"/>
      <c r="BY4" s="564"/>
      <c r="BZ4" s="564"/>
      <c r="CA4" s="564"/>
      <c r="CB4" s="564"/>
      <c r="CC4" s="564"/>
      <c r="CD4" s="564"/>
      <c r="CE4" s="564"/>
      <c r="CF4" s="564"/>
      <c r="CG4" s="564"/>
      <c r="CH4" s="564"/>
      <c r="CI4" s="564"/>
      <c r="CJ4" s="564"/>
      <c r="CK4" s="564"/>
      <c r="CL4" s="564"/>
      <c r="CM4" s="564" t="s">
        <v>1518</v>
      </c>
      <c r="CN4" s="1520" t="s">
        <v>1301</v>
      </c>
      <c r="CO4" s="1521"/>
      <c r="CP4" s="1521"/>
      <c r="CQ4" s="1521"/>
      <c r="CR4" s="1522"/>
      <c r="CV4" s="40">
        <v>7.89</v>
      </c>
      <c r="CW4" s="40">
        <v>3</v>
      </c>
      <c r="CX4" s="40">
        <f>CV4*CW4</f>
        <v>23.669999999999998</v>
      </c>
      <c r="CY4" s="40">
        <v>3.89</v>
      </c>
      <c r="CZ4" s="40">
        <v>6</v>
      </c>
      <c r="DA4" s="40">
        <f>CY4*CZ4</f>
        <v>23.34</v>
      </c>
    </row>
    <row r="5" spans="1:105" ht="5.25" hidden="1" customHeight="1" thickBot="1">
      <c r="A5" s="130"/>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88"/>
      <c r="BJ5" s="130"/>
      <c r="BK5" s="130"/>
      <c r="BL5" s="130"/>
      <c r="BM5" s="130"/>
      <c r="BN5" s="130"/>
      <c r="BO5" s="130"/>
      <c r="BP5" s="130"/>
      <c r="BQ5" s="130"/>
      <c r="BR5" s="130"/>
      <c r="BS5" s="130"/>
      <c r="BT5" s="130"/>
      <c r="BU5" s="130"/>
      <c r="BV5" s="130"/>
      <c r="BW5" s="130"/>
      <c r="BX5" s="130"/>
      <c r="BY5" s="130"/>
      <c r="BZ5" s="130"/>
      <c r="CA5" s="130"/>
      <c r="CB5" s="130"/>
      <c r="CC5" s="130"/>
      <c r="CD5" s="130"/>
      <c r="CE5" s="130"/>
      <c r="CF5" s="130"/>
      <c r="CG5" s="130"/>
      <c r="CH5" s="130"/>
      <c r="CI5" s="130"/>
      <c r="CJ5" s="130"/>
      <c r="CK5" s="130"/>
      <c r="CL5" s="130"/>
      <c r="CM5" s="130"/>
      <c r="CN5" s="130"/>
      <c r="CO5" s="130"/>
      <c r="CP5" s="130"/>
      <c r="CQ5" s="130"/>
      <c r="CR5" s="130"/>
    </row>
    <row r="6" spans="1:105" ht="21.75" customHeight="1" thickBot="1">
      <c r="A6" s="1527" t="s">
        <v>1556</v>
      </c>
      <c r="B6" s="1528"/>
      <c r="C6" s="1528"/>
      <c r="D6" s="1529"/>
      <c r="E6" s="1556" t="s">
        <v>1519</v>
      </c>
      <c r="F6" s="1001"/>
      <c r="G6" s="1001"/>
      <c r="H6" s="1001"/>
      <c r="I6" s="1001"/>
      <c r="J6" s="1001"/>
      <c r="K6" s="1001"/>
      <c r="L6" s="1001"/>
      <c r="M6" s="1001"/>
      <c r="N6" s="1001"/>
      <c r="O6" s="1001"/>
      <c r="P6" s="1001"/>
      <c r="Q6" s="1001"/>
      <c r="R6" s="1001"/>
      <c r="S6" s="1001"/>
      <c r="T6" s="1001"/>
      <c r="U6" s="1001"/>
      <c r="V6" s="1001"/>
      <c r="W6" s="1001"/>
      <c r="X6" s="1001"/>
      <c r="Y6" s="1001"/>
      <c r="Z6" s="1001"/>
      <c r="AA6" s="1001"/>
      <c r="AB6" s="1001"/>
      <c r="AC6" s="1001"/>
      <c r="AD6" s="1417" t="s">
        <v>1520</v>
      </c>
      <c r="AE6" s="1418"/>
      <c r="AF6" s="1418"/>
      <c r="AG6" s="1418"/>
      <c r="AH6" s="1418"/>
      <c r="AI6" s="1418"/>
      <c r="AJ6" s="1418"/>
      <c r="AK6" s="1418"/>
      <c r="AL6" s="1418"/>
      <c r="AM6" s="1418"/>
      <c r="AN6" s="1418"/>
      <c r="AO6" s="1418"/>
      <c r="AP6" s="1418"/>
      <c r="AQ6" s="1418"/>
      <c r="AR6" s="1418"/>
      <c r="AS6" s="1418"/>
      <c r="AT6" s="1418"/>
      <c r="AU6" s="1418"/>
      <c r="AV6" s="1418"/>
      <c r="AW6" s="1418"/>
      <c r="AX6" s="1418"/>
      <c r="AY6" s="1418"/>
      <c r="AZ6" s="1418"/>
      <c r="BA6" s="1419"/>
      <c r="BB6" s="1527" t="s">
        <v>1556</v>
      </c>
      <c r="BC6" s="1528" t="s">
        <v>1351</v>
      </c>
      <c r="BD6" s="1528" t="s">
        <v>1303</v>
      </c>
      <c r="BE6" s="1529">
        <v>7</v>
      </c>
      <c r="BI6" s="88"/>
    </row>
    <row r="7" spans="1:105" ht="16.350000000000001" customHeight="1" thickBot="1">
      <c r="A7" s="336" t="s">
        <v>1521</v>
      </c>
      <c r="B7" s="334"/>
      <c r="C7" s="335"/>
      <c r="D7" s="70"/>
      <c r="E7" s="70"/>
      <c r="F7" s="70"/>
      <c r="G7" s="70"/>
      <c r="H7" s="70"/>
      <c r="I7" s="70"/>
      <c r="J7" s="70"/>
      <c r="K7" s="70"/>
      <c r="L7" s="70"/>
      <c r="M7" s="70"/>
      <c r="N7" s="70"/>
      <c r="O7" s="70"/>
      <c r="P7" s="151"/>
      <c r="Q7" s="151"/>
      <c r="R7" s="151"/>
      <c r="S7" s="151"/>
      <c r="T7" s="151"/>
      <c r="U7" s="151"/>
      <c r="V7" s="151"/>
      <c r="W7" s="151"/>
      <c r="X7" s="151"/>
      <c r="Y7" s="151"/>
      <c r="Z7" s="151"/>
      <c r="AA7" s="151"/>
      <c r="AB7" s="151"/>
      <c r="AC7" s="151"/>
      <c r="AD7" s="151"/>
      <c r="AE7" s="151"/>
      <c r="AF7" s="151"/>
      <c r="AG7" s="151"/>
      <c r="AH7" s="151"/>
      <c r="AI7" s="151"/>
      <c r="AJ7" s="151"/>
      <c r="AK7" s="151"/>
      <c r="AL7" s="151"/>
      <c r="AM7" s="151"/>
      <c r="AN7" s="151"/>
      <c r="AO7" s="151"/>
      <c r="AP7" s="151"/>
      <c r="AQ7" s="151"/>
      <c r="AR7" s="70"/>
      <c r="AS7" s="70"/>
      <c r="AT7" s="70"/>
      <c r="AU7" s="70"/>
      <c r="AV7" s="70"/>
      <c r="AW7" s="70"/>
      <c r="AX7" s="70"/>
      <c r="AY7" s="70"/>
      <c r="AZ7" s="70"/>
      <c r="BA7" s="70"/>
      <c r="BB7" s="137"/>
      <c r="BC7" s="565"/>
      <c r="BD7" s="565"/>
      <c r="BE7" s="337" t="s">
        <v>1851</v>
      </c>
      <c r="BI7" s="88"/>
    </row>
    <row r="8" spans="1:105" s="7" customFormat="1" ht="11.1" customHeight="1">
      <c r="A8" s="1530" t="s">
        <v>55</v>
      </c>
      <c r="B8" s="1185"/>
      <c r="C8" s="1185"/>
      <c r="D8" s="1185"/>
      <c r="E8" s="1185"/>
      <c r="F8" s="1185"/>
      <c r="G8" s="1185"/>
      <c r="H8" s="1185"/>
      <c r="I8" s="1185"/>
      <c r="J8" s="1185"/>
      <c r="K8" s="1185"/>
      <c r="L8" s="1185"/>
      <c r="M8" s="1185"/>
      <c r="N8" s="1185"/>
      <c r="O8" s="1185"/>
      <c r="P8" s="1185"/>
      <c r="Q8" s="1534" t="s">
        <v>1331</v>
      </c>
      <c r="R8" s="1535"/>
      <c r="S8" s="1535"/>
      <c r="T8" s="1535"/>
      <c r="U8" s="1535"/>
      <c r="V8" s="1543" t="s">
        <v>1896</v>
      </c>
      <c r="W8" s="1544"/>
      <c r="X8" s="1544"/>
      <c r="Y8" s="1544"/>
      <c r="Z8" s="1544"/>
      <c r="AA8" s="1544"/>
      <c r="AB8" s="1544"/>
      <c r="AC8" s="1544"/>
      <c r="AD8" s="1544"/>
      <c r="AE8" s="1544"/>
      <c r="AF8" s="1544"/>
      <c r="AG8" s="1544"/>
      <c r="AH8" s="1544"/>
      <c r="AI8" s="1544"/>
      <c r="AJ8" s="1544"/>
      <c r="AK8" s="1545"/>
      <c r="AL8" s="1534" t="s">
        <v>1333</v>
      </c>
      <c r="AM8" s="1535"/>
      <c r="AN8" s="1535"/>
      <c r="AO8" s="1535"/>
      <c r="AP8" s="1535"/>
      <c r="AQ8" s="1538" t="s">
        <v>56</v>
      </c>
      <c r="AR8" s="1538"/>
      <c r="AS8" s="1538"/>
      <c r="AT8" s="1538"/>
      <c r="AU8" s="1538"/>
      <c r="AV8" s="1538"/>
      <c r="AW8" s="1538"/>
      <c r="AX8" s="1538"/>
      <c r="AY8" s="1538"/>
      <c r="AZ8" s="1538"/>
      <c r="BA8" s="1538"/>
      <c r="BB8" s="1538"/>
      <c r="BC8" s="1538"/>
      <c r="BD8" s="1538"/>
      <c r="BE8" s="1539"/>
      <c r="BI8" s="567"/>
    </row>
    <row r="9" spans="1:105" s="7" customFormat="1" ht="11.1" customHeight="1">
      <c r="A9" s="1531"/>
      <c r="B9" s="1532"/>
      <c r="C9" s="1532"/>
      <c r="D9" s="1532"/>
      <c r="E9" s="1532"/>
      <c r="F9" s="1532"/>
      <c r="G9" s="1532"/>
      <c r="H9" s="1532"/>
      <c r="I9" s="1532"/>
      <c r="J9" s="1532"/>
      <c r="K9" s="1532"/>
      <c r="L9" s="1532"/>
      <c r="M9" s="1532"/>
      <c r="N9" s="1532"/>
      <c r="O9" s="1532"/>
      <c r="P9" s="1532"/>
      <c r="Q9" s="1536"/>
      <c r="R9" s="1524"/>
      <c r="S9" s="1524"/>
      <c r="T9" s="1524"/>
      <c r="U9" s="1524"/>
      <c r="V9" s="1427" t="s">
        <v>1529</v>
      </c>
      <c r="W9" s="1428"/>
      <c r="X9" s="1428"/>
      <c r="Y9" s="1428"/>
      <c r="Z9" s="1428"/>
      <c r="AA9" s="1428"/>
      <c r="AB9" s="1428"/>
      <c r="AC9" s="1428"/>
      <c r="AD9" s="1428"/>
      <c r="AE9" s="1428"/>
      <c r="AF9" s="1428"/>
      <c r="AG9" s="1428"/>
      <c r="AH9" s="1428"/>
      <c r="AI9" s="1428"/>
      <c r="AJ9" s="1428"/>
      <c r="AK9" s="1429"/>
      <c r="AL9" s="1536"/>
      <c r="AM9" s="1524"/>
      <c r="AN9" s="1524"/>
      <c r="AO9" s="1524"/>
      <c r="AP9" s="1524"/>
      <c r="AQ9" s="1540"/>
      <c r="AR9" s="1540"/>
      <c r="AS9" s="1540"/>
      <c r="AT9" s="1540"/>
      <c r="AU9" s="1540"/>
      <c r="AV9" s="1540"/>
      <c r="AW9" s="1540"/>
      <c r="AX9" s="1540"/>
      <c r="AY9" s="1540"/>
      <c r="AZ9" s="1540"/>
      <c r="BA9" s="1540"/>
      <c r="BB9" s="1540"/>
      <c r="BC9" s="1540"/>
      <c r="BD9" s="1540"/>
      <c r="BE9" s="1541"/>
      <c r="BJ9" s="567"/>
    </row>
    <row r="10" spans="1:105" s="7" customFormat="1" ht="11.1" customHeight="1">
      <c r="A10" s="1531"/>
      <c r="B10" s="1532"/>
      <c r="C10" s="1532"/>
      <c r="D10" s="1532"/>
      <c r="E10" s="1532"/>
      <c r="F10" s="1532"/>
      <c r="G10" s="1532"/>
      <c r="H10" s="1532"/>
      <c r="I10" s="1532"/>
      <c r="J10" s="1532"/>
      <c r="K10" s="1532"/>
      <c r="L10" s="1532"/>
      <c r="M10" s="1532"/>
      <c r="N10" s="1532"/>
      <c r="O10" s="1532"/>
      <c r="P10" s="1532"/>
      <c r="Q10" s="1536"/>
      <c r="R10" s="1524"/>
      <c r="S10" s="1524"/>
      <c r="T10" s="1524"/>
      <c r="U10" s="1524"/>
      <c r="V10" s="1553" t="s">
        <v>1904</v>
      </c>
      <c r="W10" s="1554"/>
      <c r="X10" s="1554"/>
      <c r="Y10" s="1555"/>
      <c r="Z10" s="1622" t="s">
        <v>1903</v>
      </c>
      <c r="AA10" s="1623"/>
      <c r="AB10" s="1623"/>
      <c r="AC10" s="1624"/>
      <c r="AD10" s="1553" t="s">
        <v>1902</v>
      </c>
      <c r="AE10" s="1554"/>
      <c r="AF10" s="1554"/>
      <c r="AG10" s="1555"/>
      <c r="AH10" s="1553" t="s">
        <v>1901</v>
      </c>
      <c r="AI10" s="1554"/>
      <c r="AJ10" s="1554"/>
      <c r="AK10" s="1555"/>
      <c r="AL10" s="1536"/>
      <c r="AM10" s="1524"/>
      <c r="AN10" s="1524"/>
      <c r="AO10" s="1524"/>
      <c r="AP10" s="1524"/>
      <c r="AQ10" s="1540"/>
      <c r="AR10" s="1540"/>
      <c r="AS10" s="1540"/>
      <c r="AT10" s="1540"/>
      <c r="AU10" s="1540"/>
      <c r="AV10" s="1540"/>
      <c r="AW10" s="1540"/>
      <c r="AX10" s="1540"/>
      <c r="AY10" s="1540"/>
      <c r="AZ10" s="1540"/>
      <c r="BA10" s="1540"/>
      <c r="BB10" s="1540"/>
      <c r="BC10" s="1540"/>
      <c r="BD10" s="1540"/>
      <c r="BE10" s="1541"/>
      <c r="BI10" s="567"/>
    </row>
    <row r="11" spans="1:105" s="7" customFormat="1" ht="11.1" customHeight="1">
      <c r="A11" s="1533"/>
      <c r="B11" s="1532"/>
      <c r="C11" s="1532"/>
      <c r="D11" s="1532"/>
      <c r="E11" s="1532"/>
      <c r="F11" s="1532"/>
      <c r="G11" s="1532"/>
      <c r="H11" s="1532"/>
      <c r="I11" s="1532"/>
      <c r="J11" s="1532"/>
      <c r="K11" s="1532"/>
      <c r="L11" s="1532"/>
      <c r="M11" s="1532"/>
      <c r="N11" s="1532"/>
      <c r="O11" s="1532"/>
      <c r="P11" s="1532"/>
      <c r="Q11" s="1537"/>
      <c r="R11" s="1524"/>
      <c r="S11" s="1524"/>
      <c r="T11" s="1524"/>
      <c r="U11" s="1524"/>
      <c r="V11" s="1549"/>
      <c r="W11" s="1547"/>
      <c r="X11" s="1547"/>
      <c r="Y11" s="1548"/>
      <c r="Z11" s="1625"/>
      <c r="AA11" s="1626"/>
      <c r="AB11" s="1626"/>
      <c r="AC11" s="1627"/>
      <c r="AD11" s="1549"/>
      <c r="AE11" s="1547"/>
      <c r="AF11" s="1547"/>
      <c r="AG11" s="1548"/>
      <c r="AH11" s="1549"/>
      <c r="AI11" s="1547"/>
      <c r="AJ11" s="1547"/>
      <c r="AK11" s="1548"/>
      <c r="AL11" s="1537"/>
      <c r="AM11" s="1524"/>
      <c r="AN11" s="1524"/>
      <c r="AO11" s="1524"/>
      <c r="AP11" s="1524"/>
      <c r="AQ11" s="1540"/>
      <c r="AR11" s="1540"/>
      <c r="AS11" s="1540"/>
      <c r="AT11" s="1540"/>
      <c r="AU11" s="1540"/>
      <c r="AV11" s="1540"/>
      <c r="AW11" s="1540"/>
      <c r="AX11" s="1540"/>
      <c r="AY11" s="1540"/>
      <c r="AZ11" s="1540"/>
      <c r="BA11" s="1540"/>
      <c r="BB11" s="1540"/>
      <c r="BC11" s="1540"/>
      <c r="BD11" s="1540"/>
      <c r="BE11" s="1541"/>
      <c r="BI11" s="567"/>
    </row>
    <row r="12" spans="1:105" s="7" customFormat="1" ht="39" customHeight="1">
      <c r="A12" s="1533"/>
      <c r="B12" s="1532"/>
      <c r="C12" s="1532"/>
      <c r="D12" s="1532"/>
      <c r="E12" s="1532"/>
      <c r="F12" s="1532"/>
      <c r="G12" s="1532"/>
      <c r="H12" s="1532"/>
      <c r="I12" s="1532"/>
      <c r="J12" s="1532"/>
      <c r="K12" s="1532"/>
      <c r="L12" s="1532"/>
      <c r="M12" s="1532"/>
      <c r="N12" s="1532"/>
      <c r="O12" s="1532"/>
      <c r="P12" s="1532"/>
      <c r="Q12" s="1523" t="s">
        <v>1541</v>
      </c>
      <c r="R12" s="1524"/>
      <c r="S12" s="1524"/>
      <c r="T12" s="1524"/>
      <c r="U12" s="1524"/>
      <c r="V12" s="1549"/>
      <c r="W12" s="1547"/>
      <c r="X12" s="1547"/>
      <c r="Y12" s="1548"/>
      <c r="Z12" s="1625"/>
      <c r="AA12" s="1626"/>
      <c r="AB12" s="1626"/>
      <c r="AC12" s="1627"/>
      <c r="AD12" s="1549"/>
      <c r="AE12" s="1547"/>
      <c r="AF12" s="1547"/>
      <c r="AG12" s="1548"/>
      <c r="AH12" s="1549"/>
      <c r="AI12" s="1547"/>
      <c r="AJ12" s="1547"/>
      <c r="AK12" s="1548"/>
      <c r="AL12" s="1523" t="s">
        <v>1528</v>
      </c>
      <c r="AM12" s="1524"/>
      <c r="AN12" s="1524"/>
      <c r="AO12" s="1524"/>
      <c r="AP12" s="1524"/>
      <c r="AQ12" s="1540"/>
      <c r="AR12" s="1540"/>
      <c r="AS12" s="1540"/>
      <c r="AT12" s="1540"/>
      <c r="AU12" s="1540"/>
      <c r="AV12" s="1540"/>
      <c r="AW12" s="1540"/>
      <c r="AX12" s="1540"/>
      <c r="AY12" s="1540"/>
      <c r="AZ12" s="1540"/>
      <c r="BA12" s="1540"/>
      <c r="BB12" s="1540"/>
      <c r="BC12" s="1540"/>
      <c r="BD12" s="1540"/>
      <c r="BE12" s="1541"/>
      <c r="BI12" s="567"/>
    </row>
    <row r="13" spans="1:105" s="7" customFormat="1" ht="11.1" customHeight="1">
      <c r="A13" s="1533"/>
      <c r="B13" s="1532"/>
      <c r="C13" s="1532"/>
      <c r="D13" s="1532"/>
      <c r="E13" s="1532"/>
      <c r="F13" s="1532"/>
      <c r="G13" s="1532"/>
      <c r="H13" s="1532"/>
      <c r="I13" s="1532"/>
      <c r="J13" s="1532"/>
      <c r="K13" s="1532"/>
      <c r="L13" s="1532"/>
      <c r="M13" s="1532"/>
      <c r="N13" s="1532"/>
      <c r="O13" s="1532"/>
      <c r="P13" s="1532"/>
      <c r="Q13" s="1523"/>
      <c r="R13" s="1524"/>
      <c r="S13" s="1524"/>
      <c r="T13" s="1524"/>
      <c r="U13" s="1524"/>
      <c r="V13" s="1546" t="s">
        <v>1532</v>
      </c>
      <c r="W13" s="1547"/>
      <c r="X13" s="1547"/>
      <c r="Y13" s="1548"/>
      <c r="Z13" s="1546" t="s">
        <v>1533</v>
      </c>
      <c r="AA13" s="1547"/>
      <c r="AB13" s="1547"/>
      <c r="AC13" s="1548"/>
      <c r="AD13" s="1546" t="s">
        <v>1530</v>
      </c>
      <c r="AE13" s="1547"/>
      <c r="AF13" s="1547"/>
      <c r="AG13" s="1548"/>
      <c r="AH13" s="1546" t="s">
        <v>1531</v>
      </c>
      <c r="AI13" s="1547"/>
      <c r="AJ13" s="1547"/>
      <c r="AK13" s="1548"/>
      <c r="AL13" s="1523"/>
      <c r="AM13" s="1524"/>
      <c r="AN13" s="1524"/>
      <c r="AO13" s="1524"/>
      <c r="AP13" s="1524"/>
      <c r="AQ13" s="1540"/>
      <c r="AR13" s="1540"/>
      <c r="AS13" s="1540"/>
      <c r="AT13" s="1540"/>
      <c r="AU13" s="1540"/>
      <c r="AV13" s="1540"/>
      <c r="AW13" s="1540"/>
      <c r="AX13" s="1540"/>
      <c r="AY13" s="1540"/>
      <c r="AZ13" s="1540"/>
      <c r="BA13" s="1540"/>
      <c r="BB13" s="1540"/>
      <c r="BC13" s="1540"/>
      <c r="BD13" s="1540"/>
      <c r="BE13" s="1541"/>
      <c r="BI13" s="567"/>
    </row>
    <row r="14" spans="1:105" s="7" customFormat="1" ht="11.1" customHeight="1">
      <c r="A14" s="1533"/>
      <c r="B14" s="1532"/>
      <c r="C14" s="1532"/>
      <c r="D14" s="1532"/>
      <c r="E14" s="1532"/>
      <c r="F14" s="1532"/>
      <c r="G14" s="1532"/>
      <c r="H14" s="1532"/>
      <c r="I14" s="1532"/>
      <c r="J14" s="1532"/>
      <c r="K14" s="1532"/>
      <c r="L14" s="1532"/>
      <c r="M14" s="1532"/>
      <c r="N14" s="1532"/>
      <c r="O14" s="1532"/>
      <c r="P14" s="1532"/>
      <c r="Q14" s="1523"/>
      <c r="R14" s="1524"/>
      <c r="S14" s="1524"/>
      <c r="T14" s="1524"/>
      <c r="U14" s="1524"/>
      <c r="V14" s="1549"/>
      <c r="W14" s="1547"/>
      <c r="X14" s="1547"/>
      <c r="Y14" s="1548"/>
      <c r="Z14" s="1549"/>
      <c r="AA14" s="1547"/>
      <c r="AB14" s="1547"/>
      <c r="AC14" s="1548"/>
      <c r="AD14" s="1549"/>
      <c r="AE14" s="1547"/>
      <c r="AF14" s="1547"/>
      <c r="AG14" s="1548"/>
      <c r="AH14" s="1549"/>
      <c r="AI14" s="1547"/>
      <c r="AJ14" s="1547"/>
      <c r="AK14" s="1548"/>
      <c r="AL14" s="1523"/>
      <c r="AM14" s="1524"/>
      <c r="AN14" s="1524"/>
      <c r="AO14" s="1524"/>
      <c r="AP14" s="1524"/>
      <c r="AQ14" s="1540"/>
      <c r="AR14" s="1540"/>
      <c r="AS14" s="1540"/>
      <c r="AT14" s="1540"/>
      <c r="AU14" s="1540"/>
      <c r="AV14" s="1540"/>
      <c r="AW14" s="1540"/>
      <c r="AX14" s="1540"/>
      <c r="AY14" s="1540"/>
      <c r="AZ14" s="1540"/>
      <c r="BA14" s="1540"/>
      <c r="BB14" s="1540"/>
      <c r="BC14" s="1540"/>
      <c r="BD14" s="1540"/>
      <c r="BE14" s="1541"/>
      <c r="BI14" s="567"/>
    </row>
    <row r="15" spans="1:105" s="7" customFormat="1" ht="26.25" customHeight="1">
      <c r="A15" s="1533"/>
      <c r="B15" s="1532"/>
      <c r="C15" s="1532"/>
      <c r="D15" s="1532"/>
      <c r="E15" s="1532"/>
      <c r="F15" s="1532"/>
      <c r="G15" s="1532"/>
      <c r="H15" s="1532"/>
      <c r="I15" s="1532"/>
      <c r="J15" s="1532"/>
      <c r="K15" s="1532"/>
      <c r="L15" s="1532"/>
      <c r="M15" s="1532"/>
      <c r="N15" s="1532"/>
      <c r="O15" s="1532"/>
      <c r="P15" s="1532"/>
      <c r="Q15" s="1525"/>
      <c r="R15" s="1526"/>
      <c r="S15" s="1526"/>
      <c r="T15" s="1526"/>
      <c r="U15" s="1526"/>
      <c r="V15" s="1550"/>
      <c r="W15" s="1551"/>
      <c r="X15" s="1551"/>
      <c r="Y15" s="1552"/>
      <c r="Z15" s="1550"/>
      <c r="AA15" s="1551"/>
      <c r="AB15" s="1551"/>
      <c r="AC15" s="1552"/>
      <c r="AD15" s="1550"/>
      <c r="AE15" s="1551"/>
      <c r="AF15" s="1551"/>
      <c r="AG15" s="1552"/>
      <c r="AH15" s="1550"/>
      <c r="AI15" s="1551"/>
      <c r="AJ15" s="1551"/>
      <c r="AK15" s="1552"/>
      <c r="AL15" s="1525"/>
      <c r="AM15" s="1526"/>
      <c r="AN15" s="1526"/>
      <c r="AO15" s="1526"/>
      <c r="AP15" s="1526"/>
      <c r="AQ15" s="1532"/>
      <c r="AR15" s="1532"/>
      <c r="AS15" s="1532"/>
      <c r="AT15" s="1532"/>
      <c r="AU15" s="1532"/>
      <c r="AV15" s="1532"/>
      <c r="AW15" s="1532"/>
      <c r="AX15" s="1532"/>
      <c r="AY15" s="1532"/>
      <c r="AZ15" s="1532"/>
      <c r="BA15" s="1532"/>
      <c r="BB15" s="1532"/>
      <c r="BC15" s="1532"/>
      <c r="BD15" s="1532"/>
      <c r="BE15" s="1542"/>
      <c r="BI15" s="333"/>
    </row>
    <row r="16" spans="1:105" s="152" customFormat="1" ht="15" customHeight="1">
      <c r="A16" s="1495"/>
      <c r="B16" s="1496"/>
      <c r="C16" s="1496"/>
      <c r="D16" s="1497"/>
      <c r="E16" s="1498"/>
      <c r="F16" s="1498"/>
      <c r="G16" s="1498"/>
      <c r="H16" s="1498"/>
      <c r="I16" s="1498"/>
      <c r="J16" s="1498"/>
      <c r="K16" s="1498"/>
      <c r="L16" s="1498"/>
      <c r="M16" s="1498"/>
      <c r="N16" s="1498"/>
      <c r="O16" s="1498"/>
      <c r="P16" s="1498"/>
      <c r="Q16" s="1499">
        <v>1</v>
      </c>
      <c r="R16" s="1500"/>
      <c r="S16" s="1500"/>
      <c r="T16" s="1500"/>
      <c r="U16" s="1501"/>
      <c r="V16" s="1505">
        <v>2</v>
      </c>
      <c r="W16" s="1506"/>
      <c r="X16" s="1506"/>
      <c r="Y16" s="1507"/>
      <c r="Z16" s="1505">
        <v>3</v>
      </c>
      <c r="AA16" s="1506"/>
      <c r="AB16" s="1506"/>
      <c r="AC16" s="1507"/>
      <c r="AD16" s="1505">
        <v>4</v>
      </c>
      <c r="AE16" s="1506"/>
      <c r="AF16" s="1506"/>
      <c r="AG16" s="1507"/>
      <c r="AH16" s="1505">
        <v>5</v>
      </c>
      <c r="AI16" s="1506"/>
      <c r="AJ16" s="1506"/>
      <c r="AK16" s="1507"/>
      <c r="AL16" s="1502">
        <v>6</v>
      </c>
      <c r="AM16" s="1503"/>
      <c r="AN16" s="1503"/>
      <c r="AO16" s="1503"/>
      <c r="AP16" s="1504"/>
      <c r="AQ16" s="1508">
        <v>7</v>
      </c>
      <c r="AR16" s="1508"/>
      <c r="AS16" s="1508"/>
      <c r="AT16" s="1508"/>
      <c r="AU16" s="1508"/>
      <c r="AV16" s="1508"/>
      <c r="AW16" s="1508"/>
      <c r="AX16" s="1508"/>
      <c r="AY16" s="1508"/>
      <c r="AZ16" s="1508"/>
      <c r="BA16" s="1508"/>
      <c r="BB16" s="1509"/>
      <c r="BC16" s="1509"/>
      <c r="BD16" s="1509"/>
      <c r="BE16" s="1510"/>
      <c r="BI16" s="567"/>
    </row>
    <row r="17" spans="1:61" s="152" customFormat="1" ht="18" customHeight="1">
      <c r="A17" s="1488" t="s">
        <v>1565</v>
      </c>
      <c r="B17" s="1489"/>
      <c r="C17" s="1489"/>
      <c r="D17" s="1490"/>
      <c r="E17" s="1490"/>
      <c r="F17" s="1490"/>
      <c r="G17" s="1490"/>
      <c r="H17" s="1490"/>
      <c r="I17" s="1490"/>
      <c r="J17" s="1490"/>
      <c r="K17" s="1490"/>
      <c r="L17" s="1490"/>
      <c r="M17" s="1490"/>
      <c r="N17" s="1490"/>
      <c r="O17" s="1490"/>
      <c r="P17" s="1490"/>
      <c r="Q17" s="1491"/>
      <c r="R17" s="1492"/>
      <c r="S17" s="1492"/>
      <c r="T17" s="1492"/>
      <c r="U17" s="1492"/>
      <c r="V17" s="569"/>
      <c r="W17" s="570"/>
      <c r="X17" s="570"/>
      <c r="Y17" s="571"/>
      <c r="Z17" s="569"/>
      <c r="AA17" s="570"/>
      <c r="AB17" s="570"/>
      <c r="AC17" s="571"/>
      <c r="AD17" s="569"/>
      <c r="AE17" s="570"/>
      <c r="AF17" s="570"/>
      <c r="AG17" s="571"/>
      <c r="AH17" s="569"/>
      <c r="AI17" s="570"/>
      <c r="AJ17" s="570"/>
      <c r="AK17" s="571"/>
      <c r="AL17" s="1491"/>
      <c r="AM17" s="1492"/>
      <c r="AN17" s="1492"/>
      <c r="AO17" s="1492"/>
      <c r="AP17" s="1492"/>
      <c r="AQ17" s="1493" t="s">
        <v>1522</v>
      </c>
      <c r="AR17" s="1493"/>
      <c r="AS17" s="1493"/>
      <c r="AT17" s="1493"/>
      <c r="AU17" s="1493"/>
      <c r="AV17" s="1493"/>
      <c r="AW17" s="1493"/>
      <c r="AX17" s="1493"/>
      <c r="AY17" s="1493"/>
      <c r="AZ17" s="1493"/>
      <c r="BA17" s="1493"/>
      <c r="BB17" s="1493"/>
      <c r="BC17" s="1493"/>
      <c r="BD17" s="1493"/>
      <c r="BE17" s="1494"/>
      <c r="BI17" s="567"/>
    </row>
    <row r="18" spans="1:61" s="566" customFormat="1" ht="21" customHeight="1">
      <c r="A18" s="1481" t="s">
        <v>1560</v>
      </c>
      <c r="B18" s="1482"/>
      <c r="C18" s="1483"/>
      <c r="D18" s="1483"/>
      <c r="E18" s="1483"/>
      <c r="F18" s="1483"/>
      <c r="G18" s="1483"/>
      <c r="H18" s="1483"/>
      <c r="I18" s="1483"/>
      <c r="J18" s="1483"/>
      <c r="K18" s="1483"/>
      <c r="L18" s="1483"/>
      <c r="M18" s="1483"/>
      <c r="N18" s="1483"/>
      <c r="O18" s="1483"/>
      <c r="P18" s="1484"/>
      <c r="Q18" s="1465"/>
      <c r="R18" s="1466"/>
      <c r="S18" s="1466"/>
      <c r="T18" s="1466"/>
      <c r="U18" s="1466"/>
      <c r="V18" s="1485"/>
      <c r="W18" s="1155"/>
      <c r="X18" s="1155"/>
      <c r="Y18" s="1156"/>
      <c r="Z18" s="1485"/>
      <c r="AA18" s="1155"/>
      <c r="AB18" s="1155"/>
      <c r="AC18" s="1156"/>
      <c r="AD18" s="1485"/>
      <c r="AE18" s="1155"/>
      <c r="AF18" s="1155"/>
      <c r="AG18" s="1156"/>
      <c r="AH18" s="1485"/>
      <c r="AI18" s="1155"/>
      <c r="AJ18" s="1155"/>
      <c r="AK18" s="1156"/>
      <c r="AL18" s="1465"/>
      <c r="AM18" s="1466"/>
      <c r="AN18" s="1466"/>
      <c r="AO18" s="1466"/>
      <c r="AP18" s="1466"/>
      <c r="AQ18" s="1477" t="s">
        <v>1535</v>
      </c>
      <c r="AR18" s="1477"/>
      <c r="AS18" s="1477"/>
      <c r="AT18" s="1477"/>
      <c r="AU18" s="1477"/>
      <c r="AV18" s="1477"/>
      <c r="AW18" s="1477"/>
      <c r="AX18" s="1477"/>
      <c r="AY18" s="1477"/>
      <c r="AZ18" s="1477"/>
      <c r="BA18" s="1477"/>
      <c r="BB18" s="1478"/>
      <c r="BC18" s="1478"/>
      <c r="BD18" s="1479"/>
      <c r="BE18" s="1480"/>
      <c r="BI18" s="333"/>
    </row>
    <row r="19" spans="1:61" s="566" customFormat="1" ht="21" customHeight="1">
      <c r="A19" s="1468" t="s">
        <v>1561</v>
      </c>
      <c r="B19" s="1469"/>
      <c r="C19" s="1470" t="s">
        <v>1525</v>
      </c>
      <c r="D19" s="1470"/>
      <c r="E19" s="1470"/>
      <c r="F19" s="1470"/>
      <c r="G19" s="1470"/>
      <c r="H19" s="1470"/>
      <c r="I19" s="1470"/>
      <c r="J19" s="1470"/>
      <c r="K19" s="1470"/>
      <c r="L19" s="1470"/>
      <c r="M19" s="1470"/>
      <c r="N19" s="1470"/>
      <c r="O19" s="1470"/>
      <c r="P19" s="1471"/>
      <c r="Q19" s="1465"/>
      <c r="R19" s="1466"/>
      <c r="S19" s="1466"/>
      <c r="T19" s="1466"/>
      <c r="U19" s="1466"/>
      <c r="V19" s="1485"/>
      <c r="W19" s="1155"/>
      <c r="X19" s="1155"/>
      <c r="Y19" s="1156"/>
      <c r="Z19" s="1485"/>
      <c r="AA19" s="1155"/>
      <c r="AB19" s="1155"/>
      <c r="AC19" s="1156"/>
      <c r="AD19" s="1485"/>
      <c r="AE19" s="1155"/>
      <c r="AF19" s="1155"/>
      <c r="AG19" s="1156"/>
      <c r="AH19" s="1485"/>
      <c r="AI19" s="1155"/>
      <c r="AJ19" s="1155"/>
      <c r="AK19" s="1156"/>
      <c r="AL19" s="1465"/>
      <c r="AM19" s="1466"/>
      <c r="AN19" s="1466"/>
      <c r="AO19" s="1466"/>
      <c r="AP19" s="1466"/>
      <c r="AQ19" s="1457" t="s">
        <v>1534</v>
      </c>
      <c r="AR19" s="1457"/>
      <c r="AS19" s="1457"/>
      <c r="AT19" s="1457"/>
      <c r="AU19" s="1457"/>
      <c r="AV19" s="1457"/>
      <c r="AW19" s="1457"/>
      <c r="AX19" s="1457"/>
      <c r="AY19" s="1457"/>
      <c r="AZ19" s="1457"/>
      <c r="BA19" s="1457"/>
      <c r="BB19" s="1458"/>
      <c r="BC19" s="1458"/>
      <c r="BD19" s="1459"/>
      <c r="BE19" s="1460"/>
      <c r="BI19" s="333"/>
    </row>
    <row r="20" spans="1:61" s="566" customFormat="1" ht="20.45" customHeight="1">
      <c r="A20" s="1461" t="s">
        <v>1537</v>
      </c>
      <c r="B20" s="1462"/>
      <c r="C20" s="1463" t="s">
        <v>1525</v>
      </c>
      <c r="D20" s="1463"/>
      <c r="E20" s="1463"/>
      <c r="F20" s="1463"/>
      <c r="G20" s="1463"/>
      <c r="H20" s="1463"/>
      <c r="I20" s="1463"/>
      <c r="J20" s="1463"/>
      <c r="K20" s="1463"/>
      <c r="L20" s="1463"/>
      <c r="M20" s="1463"/>
      <c r="N20" s="1463"/>
      <c r="O20" s="1463"/>
      <c r="P20" s="1464"/>
      <c r="Q20" s="1465"/>
      <c r="R20" s="1466"/>
      <c r="S20" s="1466"/>
      <c r="T20" s="1466"/>
      <c r="U20" s="1466"/>
      <c r="V20" s="1485"/>
      <c r="W20" s="1155"/>
      <c r="X20" s="1155"/>
      <c r="Y20" s="1156"/>
      <c r="Z20" s="1485"/>
      <c r="AA20" s="1486"/>
      <c r="AB20" s="1486"/>
      <c r="AC20" s="1487"/>
      <c r="AD20" s="1485"/>
      <c r="AE20" s="1155"/>
      <c r="AF20" s="1155"/>
      <c r="AG20" s="1156"/>
      <c r="AH20" s="1485"/>
      <c r="AI20" s="1155"/>
      <c r="AJ20" s="1155"/>
      <c r="AK20" s="1156"/>
      <c r="AL20" s="1465"/>
      <c r="AM20" s="1466"/>
      <c r="AN20" s="1466"/>
      <c r="AO20" s="1466"/>
      <c r="AP20" s="1466"/>
      <c r="AQ20" s="1457" t="s">
        <v>1536</v>
      </c>
      <c r="AR20" s="1457"/>
      <c r="AS20" s="1457"/>
      <c r="AT20" s="1457"/>
      <c r="AU20" s="1457"/>
      <c r="AV20" s="1457"/>
      <c r="AW20" s="1457"/>
      <c r="AX20" s="1457"/>
      <c r="AY20" s="1457"/>
      <c r="AZ20" s="1457"/>
      <c r="BA20" s="1457"/>
      <c r="BB20" s="1458"/>
      <c r="BC20" s="1458"/>
      <c r="BD20" s="1459"/>
      <c r="BE20" s="1460"/>
      <c r="BI20" s="333"/>
    </row>
    <row r="21" spans="1:61" s="566" customFormat="1" ht="21" customHeight="1">
      <c r="A21" s="1472" t="s">
        <v>1555</v>
      </c>
      <c r="B21" s="1473"/>
      <c r="C21" s="1473"/>
      <c r="D21" s="1473"/>
      <c r="E21" s="1473"/>
      <c r="F21" s="1473"/>
      <c r="G21" s="1473"/>
      <c r="H21" s="1473"/>
      <c r="I21" s="1473"/>
      <c r="J21" s="1473"/>
      <c r="K21" s="1473"/>
      <c r="L21" s="1473"/>
      <c r="M21" s="1473"/>
      <c r="N21" s="1473"/>
      <c r="O21" s="1473"/>
      <c r="P21" s="1474"/>
      <c r="Q21" s="1475"/>
      <c r="R21" s="1476"/>
      <c r="S21" s="1476"/>
      <c r="T21" s="1476"/>
      <c r="U21" s="1476"/>
      <c r="V21" s="1467"/>
      <c r="W21" s="1316"/>
      <c r="X21" s="1316"/>
      <c r="Y21" s="1317"/>
      <c r="Z21" s="1467"/>
      <c r="AA21" s="1316"/>
      <c r="AB21" s="1316"/>
      <c r="AC21" s="1317"/>
      <c r="AD21" s="1467"/>
      <c r="AE21" s="1316"/>
      <c r="AF21" s="1316"/>
      <c r="AG21" s="1317"/>
      <c r="AH21" s="1467"/>
      <c r="AI21" s="1316"/>
      <c r="AJ21" s="1316"/>
      <c r="AK21" s="1317"/>
      <c r="AL21" s="1475"/>
      <c r="AM21" s="1476"/>
      <c r="AN21" s="1476"/>
      <c r="AO21" s="1476"/>
      <c r="AP21" s="1476"/>
      <c r="AQ21" s="1457" t="s">
        <v>1789</v>
      </c>
      <c r="AR21" s="1457"/>
      <c r="AS21" s="1457"/>
      <c r="AT21" s="1457"/>
      <c r="AU21" s="1457"/>
      <c r="AV21" s="1457"/>
      <c r="AW21" s="1457"/>
      <c r="AX21" s="1457"/>
      <c r="AY21" s="1457"/>
      <c r="AZ21" s="1457"/>
      <c r="BA21" s="1457"/>
      <c r="BB21" s="1458"/>
      <c r="BC21" s="1458"/>
      <c r="BD21" s="1459"/>
      <c r="BE21" s="1460"/>
      <c r="BI21" s="333"/>
    </row>
    <row r="22" spans="1:61" s="41" customFormat="1" ht="20.100000000000001" customHeight="1">
      <c r="A22" s="1437" t="s">
        <v>1566</v>
      </c>
      <c r="B22" s="1438"/>
      <c r="C22" s="1438"/>
      <c r="D22" s="1438"/>
      <c r="E22" s="1438"/>
      <c r="F22" s="1438"/>
      <c r="G22" s="1438"/>
      <c r="H22" s="1438"/>
      <c r="I22" s="1438"/>
      <c r="J22" s="1438"/>
      <c r="K22" s="1438"/>
      <c r="L22" s="1438"/>
      <c r="M22" s="1438"/>
      <c r="N22" s="1438"/>
      <c r="O22" s="1438"/>
      <c r="P22" s="1438"/>
      <c r="Q22" s="1423"/>
      <c r="R22" s="1424"/>
      <c r="S22" s="1424"/>
      <c r="T22" s="1424"/>
      <c r="U22" s="1424"/>
      <c r="V22" s="1439"/>
      <c r="W22" s="1440"/>
      <c r="X22" s="1440"/>
      <c r="Y22" s="1441"/>
      <c r="Z22" s="1439"/>
      <c r="AA22" s="1440"/>
      <c r="AB22" s="1440"/>
      <c r="AC22" s="1441"/>
      <c r="AD22" s="1439"/>
      <c r="AE22" s="1440"/>
      <c r="AF22" s="1440"/>
      <c r="AG22" s="1441"/>
      <c r="AH22" s="1439"/>
      <c r="AI22" s="1440"/>
      <c r="AJ22" s="1440"/>
      <c r="AK22" s="1441"/>
      <c r="AL22" s="1439"/>
      <c r="AM22" s="1440"/>
      <c r="AN22" s="1440"/>
      <c r="AO22" s="1440"/>
      <c r="AP22" s="1441"/>
      <c r="AQ22" s="1442" t="s">
        <v>1563</v>
      </c>
      <c r="AR22" s="1442"/>
      <c r="AS22" s="1442"/>
      <c r="AT22" s="1442"/>
      <c r="AU22" s="1442"/>
      <c r="AV22" s="1442"/>
      <c r="AW22" s="1442"/>
      <c r="AX22" s="1442"/>
      <c r="AY22" s="1442"/>
      <c r="AZ22" s="1442"/>
      <c r="BA22" s="1442"/>
      <c r="BB22" s="1443"/>
      <c r="BC22" s="1443"/>
      <c r="BD22" s="1443"/>
      <c r="BE22" s="1444"/>
      <c r="BI22" s="333"/>
    </row>
    <row r="23" spans="1:61" s="41" customFormat="1" ht="20.100000000000001" customHeight="1">
      <c r="A23" s="1420" t="s">
        <v>1562</v>
      </c>
      <c r="B23" s="1421"/>
      <c r="C23" s="1421"/>
      <c r="D23" s="1433"/>
      <c r="E23" s="1433"/>
      <c r="F23" s="1433"/>
      <c r="G23" s="1433"/>
      <c r="H23" s="1433"/>
      <c r="I23" s="1433"/>
      <c r="J23" s="1433"/>
      <c r="K23" s="1433"/>
      <c r="L23" s="1433"/>
      <c r="M23" s="1433"/>
      <c r="N23" s="1433"/>
      <c r="O23" s="1433"/>
      <c r="P23" s="1445"/>
      <c r="Q23" s="1423"/>
      <c r="R23" s="1424"/>
      <c r="S23" s="1424"/>
      <c r="T23" s="1424"/>
      <c r="U23" s="1424"/>
      <c r="V23" s="1434"/>
      <c r="W23" s="1435"/>
      <c r="X23" s="1435"/>
      <c r="Y23" s="1436"/>
      <c r="Z23" s="1434"/>
      <c r="AA23" s="1435"/>
      <c r="AB23" s="1435"/>
      <c r="AC23" s="1436"/>
      <c r="AD23" s="1434"/>
      <c r="AE23" s="1435"/>
      <c r="AF23" s="1435"/>
      <c r="AG23" s="1436"/>
      <c r="AH23" s="1434"/>
      <c r="AI23" s="1435"/>
      <c r="AJ23" s="1435"/>
      <c r="AK23" s="1436"/>
      <c r="AL23" s="1423"/>
      <c r="AM23" s="1424"/>
      <c r="AN23" s="1424"/>
      <c r="AO23" s="1424"/>
      <c r="AP23" s="1424"/>
      <c r="AQ23" s="1453" t="s">
        <v>1564</v>
      </c>
      <c r="AR23" s="1454"/>
      <c r="AS23" s="1454"/>
      <c r="AT23" s="1454"/>
      <c r="AU23" s="1454"/>
      <c r="AV23" s="1454"/>
      <c r="AW23" s="1454"/>
      <c r="AX23" s="1454"/>
      <c r="AY23" s="1454"/>
      <c r="AZ23" s="1454"/>
      <c r="BA23" s="1454"/>
      <c r="BB23" s="1455"/>
      <c r="BC23" s="1455"/>
      <c r="BD23" s="1455"/>
      <c r="BE23" s="1456"/>
      <c r="BI23" s="333"/>
    </row>
    <row r="24" spans="1:61" s="41" customFormat="1" ht="20.100000000000001" customHeight="1">
      <c r="A24" s="1420" t="s">
        <v>1538</v>
      </c>
      <c r="B24" s="1421"/>
      <c r="C24" s="1421"/>
      <c r="D24" s="1433"/>
      <c r="E24" s="1433"/>
      <c r="F24" s="1433"/>
      <c r="G24" s="1433"/>
      <c r="H24" s="1433"/>
      <c r="I24" s="1433"/>
      <c r="J24" s="1433"/>
      <c r="K24" s="1433"/>
      <c r="L24" s="1433"/>
      <c r="M24" s="1433"/>
      <c r="N24" s="1433"/>
      <c r="O24" s="1433"/>
      <c r="P24" s="1433"/>
      <c r="Q24" s="1423"/>
      <c r="R24" s="1424"/>
      <c r="S24" s="1424"/>
      <c r="T24" s="1424"/>
      <c r="U24" s="1424"/>
      <c r="V24" s="1434"/>
      <c r="W24" s="1435"/>
      <c r="X24" s="1435"/>
      <c r="Y24" s="1436"/>
      <c r="Z24" s="1434"/>
      <c r="AA24" s="1435"/>
      <c r="AB24" s="1435"/>
      <c r="AC24" s="1436"/>
      <c r="AD24" s="1434"/>
      <c r="AE24" s="1435"/>
      <c r="AF24" s="1435"/>
      <c r="AG24" s="1436"/>
      <c r="AH24" s="1434"/>
      <c r="AI24" s="1435"/>
      <c r="AJ24" s="1435"/>
      <c r="AK24" s="1436"/>
      <c r="AL24" s="1423"/>
      <c r="AM24" s="1424"/>
      <c r="AN24" s="1424"/>
      <c r="AO24" s="1424"/>
      <c r="AP24" s="1424"/>
      <c r="AQ24" s="1430" t="s">
        <v>1526</v>
      </c>
      <c r="AR24" s="1430"/>
      <c r="AS24" s="1430"/>
      <c r="AT24" s="1430"/>
      <c r="AU24" s="1430"/>
      <c r="AV24" s="1430"/>
      <c r="AW24" s="1430"/>
      <c r="AX24" s="1430"/>
      <c r="AY24" s="1430"/>
      <c r="AZ24" s="1430"/>
      <c r="BA24" s="1430"/>
      <c r="BB24" s="1431"/>
      <c r="BC24" s="1431"/>
      <c r="BD24" s="1431"/>
      <c r="BE24" s="1432"/>
      <c r="BI24" s="333"/>
    </row>
    <row r="25" spans="1:61" s="41" customFormat="1" ht="24" customHeight="1">
      <c r="A25" s="1420" t="s">
        <v>1760</v>
      </c>
      <c r="B25" s="1421"/>
      <c r="C25" s="1421"/>
      <c r="D25" s="1421"/>
      <c r="E25" s="1421"/>
      <c r="F25" s="1421"/>
      <c r="G25" s="1421"/>
      <c r="H25" s="1421"/>
      <c r="I25" s="1421"/>
      <c r="J25" s="1421"/>
      <c r="K25" s="1421"/>
      <c r="L25" s="1421"/>
      <c r="M25" s="1421"/>
      <c r="N25" s="1421"/>
      <c r="O25" s="1421"/>
      <c r="P25" s="1422"/>
      <c r="Q25" s="1423"/>
      <c r="R25" s="1424"/>
      <c r="S25" s="1424"/>
      <c r="T25" s="1424"/>
      <c r="U25" s="1424"/>
      <c r="V25" s="1434"/>
      <c r="W25" s="1435"/>
      <c r="X25" s="1435"/>
      <c r="Y25" s="1436"/>
      <c r="Z25" s="1434"/>
      <c r="AA25" s="1435"/>
      <c r="AB25" s="1435"/>
      <c r="AC25" s="1436"/>
      <c r="AD25" s="1434"/>
      <c r="AE25" s="1435"/>
      <c r="AF25" s="1435"/>
      <c r="AG25" s="1436"/>
      <c r="AH25" s="1434"/>
      <c r="AI25" s="1435"/>
      <c r="AJ25" s="1435"/>
      <c r="AK25" s="1436"/>
      <c r="AL25" s="1423"/>
      <c r="AM25" s="1424"/>
      <c r="AN25" s="1424"/>
      <c r="AO25" s="1424"/>
      <c r="AP25" s="1424"/>
      <c r="AQ25" s="1425" t="s">
        <v>1761</v>
      </c>
      <c r="AR25" s="1425"/>
      <c r="AS25" s="1425"/>
      <c r="AT25" s="1425"/>
      <c r="AU25" s="1425"/>
      <c r="AV25" s="1425"/>
      <c r="AW25" s="1425"/>
      <c r="AX25" s="1425"/>
      <c r="AY25" s="1425"/>
      <c r="AZ25" s="1425"/>
      <c r="BA25" s="1425"/>
      <c r="BB25" s="1425"/>
      <c r="BC25" s="1425"/>
      <c r="BD25" s="1425"/>
      <c r="BE25" s="1426"/>
      <c r="BI25" s="333"/>
    </row>
    <row r="26" spans="1:61" s="566" customFormat="1" ht="24" customHeight="1" thickBot="1">
      <c r="A26" s="1446" t="s">
        <v>1575</v>
      </c>
      <c r="B26" s="1447"/>
      <c r="C26" s="1447"/>
      <c r="D26" s="1447"/>
      <c r="E26" s="1447"/>
      <c r="F26" s="1447"/>
      <c r="G26" s="1447"/>
      <c r="H26" s="1447"/>
      <c r="I26" s="1447"/>
      <c r="J26" s="1447"/>
      <c r="K26" s="1447"/>
      <c r="L26" s="1447"/>
      <c r="M26" s="1447"/>
      <c r="N26" s="1447"/>
      <c r="O26" s="1447"/>
      <c r="P26" s="1447"/>
      <c r="Q26" s="1448"/>
      <c r="R26" s="1449"/>
      <c r="S26" s="1449"/>
      <c r="T26" s="1449"/>
      <c r="U26" s="1449"/>
      <c r="V26" s="1452"/>
      <c r="W26" s="1132"/>
      <c r="X26" s="1132"/>
      <c r="Y26" s="1133"/>
      <c r="Z26" s="1452"/>
      <c r="AA26" s="1132"/>
      <c r="AB26" s="1132"/>
      <c r="AC26" s="1133"/>
      <c r="AD26" s="1452"/>
      <c r="AE26" s="1132"/>
      <c r="AF26" s="1132"/>
      <c r="AG26" s="1133"/>
      <c r="AH26" s="1452"/>
      <c r="AI26" s="1132"/>
      <c r="AJ26" s="1132"/>
      <c r="AK26" s="1133"/>
      <c r="AL26" s="1448"/>
      <c r="AM26" s="1449"/>
      <c r="AN26" s="1449"/>
      <c r="AO26" s="1449"/>
      <c r="AP26" s="1449"/>
      <c r="AQ26" s="1450" t="s">
        <v>1527</v>
      </c>
      <c r="AR26" s="1450"/>
      <c r="AS26" s="1450"/>
      <c r="AT26" s="1450"/>
      <c r="AU26" s="1450"/>
      <c r="AV26" s="1450"/>
      <c r="AW26" s="1450"/>
      <c r="AX26" s="1450"/>
      <c r="AY26" s="1450"/>
      <c r="AZ26" s="1450"/>
      <c r="BA26" s="1450"/>
      <c r="BB26" s="1450"/>
      <c r="BC26" s="1450"/>
      <c r="BD26" s="1450"/>
      <c r="BE26" s="1451"/>
      <c r="BI26" s="333"/>
    </row>
    <row r="27" spans="1:61" ht="21.75" customHeight="1" thickBot="1">
      <c r="A27" s="336"/>
      <c r="B27" s="334"/>
      <c r="C27" s="335"/>
      <c r="D27" s="70"/>
      <c r="E27" s="70"/>
      <c r="F27" s="70"/>
      <c r="G27" s="70"/>
      <c r="H27" s="70"/>
      <c r="I27" s="70"/>
      <c r="J27" s="70"/>
      <c r="K27" s="70"/>
      <c r="L27" s="70"/>
      <c r="M27" s="70"/>
      <c r="N27" s="70"/>
      <c r="O27" s="70"/>
      <c r="P27" s="151"/>
      <c r="Q27" s="151"/>
      <c r="R27" s="151"/>
      <c r="S27" s="151"/>
      <c r="T27" s="151"/>
      <c r="U27" s="151"/>
      <c r="V27" s="151"/>
      <c r="W27" s="151"/>
      <c r="X27" s="151"/>
      <c r="Y27" s="151"/>
      <c r="Z27" s="151"/>
      <c r="AA27" s="151"/>
      <c r="AB27" s="151"/>
      <c r="AC27" s="151"/>
      <c r="AD27" s="151"/>
      <c r="AE27" s="151"/>
      <c r="AF27" s="151"/>
      <c r="AG27" s="151"/>
      <c r="AH27" s="151"/>
      <c r="AI27" s="151"/>
      <c r="AJ27" s="151"/>
      <c r="AK27" s="151"/>
      <c r="AL27" s="151"/>
      <c r="AM27" s="151"/>
      <c r="AN27" s="151"/>
      <c r="AO27" s="151"/>
      <c r="AP27" s="151"/>
      <c r="AQ27" s="151"/>
      <c r="AR27" s="70"/>
      <c r="AS27" s="70"/>
      <c r="AT27" s="70"/>
      <c r="AU27" s="70"/>
      <c r="AV27" s="70"/>
      <c r="AW27" s="70"/>
      <c r="AX27" s="70"/>
      <c r="AY27" s="70"/>
      <c r="AZ27" s="70"/>
      <c r="BA27" s="70"/>
      <c r="BB27" s="137"/>
      <c r="BC27" s="565"/>
      <c r="BD27" s="565"/>
      <c r="BE27" s="586"/>
      <c r="BI27" s="88"/>
    </row>
    <row r="28" spans="1:61" ht="16.350000000000001" customHeight="1">
      <c r="A28" s="1562" t="s">
        <v>1557</v>
      </c>
      <c r="B28" s="1185"/>
      <c r="C28" s="1185"/>
      <c r="D28" s="1563"/>
      <c r="E28" s="1561" t="s">
        <v>1790</v>
      </c>
      <c r="F28" s="1418"/>
      <c r="G28" s="1418"/>
      <c r="H28" s="1418"/>
      <c r="I28" s="1418"/>
      <c r="J28" s="1418"/>
      <c r="K28" s="1418"/>
      <c r="L28" s="1418"/>
      <c r="M28" s="1418"/>
      <c r="N28" s="1418"/>
      <c r="O28" s="1418"/>
      <c r="P28" s="1418"/>
      <c r="Q28" s="1418"/>
      <c r="R28" s="1418"/>
      <c r="S28" s="1418"/>
      <c r="T28" s="1418"/>
      <c r="U28" s="1418"/>
      <c r="V28" s="1418"/>
      <c r="W28" s="1418"/>
      <c r="X28" s="1418"/>
      <c r="Y28" s="1418"/>
      <c r="Z28" s="1418"/>
      <c r="AA28" s="1418"/>
      <c r="AB28" s="1418"/>
      <c r="AC28" s="1418"/>
      <c r="AD28" s="1418"/>
      <c r="AE28" s="1418"/>
      <c r="AF28" s="1418"/>
      <c r="AG28" s="1418"/>
      <c r="AH28" s="1418"/>
      <c r="AI28" s="1418"/>
      <c r="AJ28" s="1418"/>
      <c r="AK28" s="1418"/>
      <c r="AL28" s="1418"/>
      <c r="AM28" s="1418"/>
      <c r="AN28" s="1418"/>
      <c r="AO28" s="1418"/>
      <c r="AP28" s="1418"/>
      <c r="AQ28" s="1418"/>
      <c r="AR28" s="1418"/>
      <c r="AS28" s="1418"/>
      <c r="AT28" s="1418"/>
      <c r="AU28" s="1418"/>
      <c r="AV28" s="1418"/>
      <c r="AW28" s="1418"/>
      <c r="AX28" s="1418"/>
      <c r="AY28" s="1418"/>
      <c r="AZ28" s="1418"/>
      <c r="BA28" s="1419"/>
      <c r="BB28" s="1562" t="s">
        <v>1557</v>
      </c>
      <c r="BC28" s="1185" t="s">
        <v>1351</v>
      </c>
      <c r="BD28" s="1185" t="s">
        <v>1303</v>
      </c>
      <c r="BE28" s="1563">
        <v>7</v>
      </c>
      <c r="BI28" s="88"/>
    </row>
    <row r="29" spans="1:61" ht="16.350000000000001" customHeight="1" thickBot="1">
      <c r="A29" s="1564"/>
      <c r="B29" s="1565"/>
      <c r="C29" s="1565"/>
      <c r="D29" s="1566"/>
      <c r="E29" s="1556" t="s">
        <v>1559</v>
      </c>
      <c r="F29" s="1001"/>
      <c r="G29" s="1001"/>
      <c r="H29" s="1001"/>
      <c r="I29" s="1001"/>
      <c r="J29" s="1001"/>
      <c r="K29" s="1001"/>
      <c r="L29" s="1001"/>
      <c r="M29" s="1001"/>
      <c r="N29" s="1001"/>
      <c r="O29" s="1001"/>
      <c r="P29" s="1001"/>
      <c r="Q29" s="1001"/>
      <c r="R29" s="1001"/>
      <c r="S29" s="1001"/>
      <c r="T29" s="1001"/>
      <c r="U29" s="1001"/>
      <c r="V29" s="1001"/>
      <c r="W29" s="1001"/>
      <c r="X29" s="1001"/>
      <c r="Y29" s="1001"/>
      <c r="Z29" s="1001"/>
      <c r="AA29" s="1001"/>
      <c r="AB29" s="1001"/>
      <c r="AC29" s="1001"/>
      <c r="AD29" s="1019"/>
      <c r="AE29" s="1019"/>
      <c r="AF29" s="1019"/>
      <c r="AG29" s="1019"/>
      <c r="AH29" s="1019"/>
      <c r="AI29" s="1019"/>
      <c r="AJ29" s="1019"/>
      <c r="AK29" s="1019"/>
      <c r="AL29" s="1019"/>
      <c r="AM29" s="1019"/>
      <c r="AN29" s="1019"/>
      <c r="AO29" s="1019"/>
      <c r="AP29" s="1019"/>
      <c r="AQ29" s="1019"/>
      <c r="AR29" s="1019"/>
      <c r="AS29" s="1019"/>
      <c r="AT29" s="1019"/>
      <c r="AU29" s="1019"/>
      <c r="AV29" s="1019"/>
      <c r="AW29" s="1019"/>
      <c r="AX29" s="1019"/>
      <c r="AY29" s="1019"/>
      <c r="AZ29" s="1019"/>
      <c r="BA29" s="1020"/>
      <c r="BB29" s="1564" t="s">
        <v>1557</v>
      </c>
      <c r="BC29" s="1565" t="s">
        <v>1351</v>
      </c>
      <c r="BD29" s="1565" t="s">
        <v>1303</v>
      </c>
      <c r="BE29" s="1566">
        <v>7</v>
      </c>
      <c r="BI29" s="88"/>
    </row>
    <row r="30" spans="1:61" ht="16.350000000000001" customHeight="1" thickBot="1">
      <c r="A30" s="336" t="s">
        <v>1539</v>
      </c>
      <c r="B30" s="334"/>
      <c r="C30" s="335"/>
      <c r="D30" s="70"/>
      <c r="E30" s="70"/>
      <c r="F30" s="70"/>
      <c r="G30" s="70"/>
      <c r="H30" s="70"/>
      <c r="I30" s="70"/>
      <c r="J30" s="70"/>
      <c r="K30" s="70"/>
      <c r="L30" s="70"/>
      <c r="M30" s="70"/>
      <c r="N30" s="70"/>
      <c r="O30" s="70"/>
      <c r="P30" s="151"/>
      <c r="Q30" s="151"/>
      <c r="R30" s="151"/>
      <c r="S30" s="151"/>
      <c r="T30" s="151"/>
      <c r="U30" s="151"/>
      <c r="V30" s="151"/>
      <c r="W30" s="151"/>
      <c r="X30" s="151"/>
      <c r="Y30" s="151"/>
      <c r="Z30" s="151"/>
      <c r="AA30" s="151"/>
      <c r="AB30" s="151"/>
      <c r="AC30" s="151"/>
      <c r="AD30" s="151"/>
      <c r="AE30" s="151"/>
      <c r="AF30" s="151"/>
      <c r="AG30" s="151"/>
      <c r="AH30" s="151"/>
      <c r="AI30" s="151"/>
      <c r="AJ30" s="151"/>
      <c r="AK30" s="151"/>
      <c r="AL30" s="151"/>
      <c r="AM30" s="151"/>
      <c r="AN30" s="151"/>
      <c r="AO30" s="151"/>
      <c r="AP30" s="151"/>
      <c r="AQ30" s="151"/>
      <c r="AR30" s="70"/>
      <c r="AS30" s="70"/>
      <c r="AT30" s="70"/>
      <c r="AU30" s="70"/>
      <c r="AV30" s="70"/>
      <c r="AW30" s="70"/>
      <c r="AX30" s="70"/>
      <c r="AY30" s="70"/>
      <c r="AZ30" s="70"/>
      <c r="BA30" s="70"/>
      <c r="BB30" s="137"/>
      <c r="BC30" s="565"/>
      <c r="BD30" s="565"/>
      <c r="BE30" s="586" t="s">
        <v>1850</v>
      </c>
      <c r="BI30" s="88"/>
    </row>
    <row r="31" spans="1:61" ht="16.350000000000001" customHeight="1">
      <c r="A31" s="1643"/>
      <c r="B31" s="1644"/>
      <c r="C31" s="1644"/>
      <c r="D31" s="1644"/>
      <c r="E31" s="1644"/>
      <c r="F31" s="1644"/>
      <c r="G31" s="1644"/>
      <c r="H31" s="1644"/>
      <c r="I31" s="1644"/>
      <c r="J31" s="1644"/>
      <c r="K31" s="1644"/>
      <c r="L31" s="1644"/>
      <c r="M31" s="1644"/>
      <c r="N31" s="1644"/>
      <c r="O31" s="1644"/>
      <c r="P31" s="1644"/>
      <c r="Q31" s="1644"/>
      <c r="R31" s="1644"/>
      <c r="S31" s="1645"/>
      <c r="T31" s="1628" t="s">
        <v>1905</v>
      </c>
      <c r="U31" s="1629"/>
      <c r="V31" s="1629"/>
      <c r="W31" s="1629"/>
      <c r="X31" s="1629"/>
      <c r="Y31" s="1629"/>
      <c r="Z31" s="1629"/>
      <c r="AA31" s="1629"/>
      <c r="AB31" s="1629"/>
      <c r="AC31" s="1630"/>
      <c r="AD31" s="1628" t="s">
        <v>1906</v>
      </c>
      <c r="AE31" s="1629"/>
      <c r="AF31" s="1629"/>
      <c r="AG31" s="1629"/>
      <c r="AH31" s="1629"/>
      <c r="AI31" s="1629"/>
      <c r="AJ31" s="1629"/>
      <c r="AK31" s="1629"/>
      <c r="AL31" s="1629"/>
      <c r="AM31" s="1630"/>
      <c r="AN31" s="1652"/>
      <c r="AO31" s="1653"/>
      <c r="AP31" s="1653"/>
      <c r="AQ31" s="1653"/>
      <c r="AR31" s="1653"/>
      <c r="AS31" s="1653"/>
      <c r="AT31" s="1653"/>
      <c r="AU31" s="1653"/>
      <c r="AV31" s="1653"/>
      <c r="AW31" s="1653"/>
      <c r="AX31" s="1653"/>
      <c r="AY31" s="1653"/>
      <c r="AZ31" s="1653"/>
      <c r="BA31" s="1653"/>
      <c r="BB31" s="1653"/>
      <c r="BC31" s="1653"/>
      <c r="BD31" s="1653"/>
      <c r="BE31" s="1654"/>
      <c r="BI31" s="88"/>
    </row>
    <row r="32" spans="1:61" s="566" customFormat="1" ht="18" customHeight="1">
      <c r="A32" s="1646"/>
      <c r="B32" s="1647"/>
      <c r="C32" s="1647"/>
      <c r="D32" s="1647"/>
      <c r="E32" s="1647"/>
      <c r="F32" s="1647"/>
      <c r="G32" s="1647"/>
      <c r="H32" s="1647"/>
      <c r="I32" s="1647"/>
      <c r="J32" s="1647"/>
      <c r="K32" s="1647"/>
      <c r="L32" s="1647"/>
      <c r="M32" s="1647"/>
      <c r="N32" s="1647"/>
      <c r="O32" s="1647"/>
      <c r="P32" s="1647"/>
      <c r="Q32" s="1647"/>
      <c r="R32" s="1647"/>
      <c r="S32" s="1648"/>
      <c r="T32" s="1631" t="s">
        <v>1540</v>
      </c>
      <c r="U32" s="1632"/>
      <c r="V32" s="1632"/>
      <c r="W32" s="1632"/>
      <c r="X32" s="1632"/>
      <c r="Y32" s="1632"/>
      <c r="Z32" s="1632"/>
      <c r="AA32" s="1632"/>
      <c r="AB32" s="1632"/>
      <c r="AC32" s="1633"/>
      <c r="AD32" s="1631" t="s">
        <v>1558</v>
      </c>
      <c r="AE32" s="1632"/>
      <c r="AF32" s="1632"/>
      <c r="AG32" s="1632"/>
      <c r="AH32" s="1632"/>
      <c r="AI32" s="1632"/>
      <c r="AJ32" s="1632"/>
      <c r="AK32" s="1632"/>
      <c r="AL32" s="1632"/>
      <c r="AM32" s="1633"/>
      <c r="AN32" s="1655"/>
      <c r="AO32" s="1656"/>
      <c r="AP32" s="1656"/>
      <c r="AQ32" s="1656"/>
      <c r="AR32" s="1656"/>
      <c r="AS32" s="1656"/>
      <c r="AT32" s="1656"/>
      <c r="AU32" s="1656"/>
      <c r="AV32" s="1656"/>
      <c r="AW32" s="1656"/>
      <c r="AX32" s="1656"/>
      <c r="AY32" s="1656"/>
      <c r="AZ32" s="1656"/>
      <c r="BA32" s="1656"/>
      <c r="BB32" s="1656"/>
      <c r="BC32" s="1656"/>
      <c r="BD32" s="1656"/>
      <c r="BE32" s="1657"/>
      <c r="BI32" s="333"/>
    </row>
    <row r="33" spans="1:61" s="566" customFormat="1" ht="14.25" customHeight="1">
      <c r="A33" s="1646"/>
      <c r="B33" s="1647"/>
      <c r="C33" s="1647"/>
      <c r="D33" s="1647"/>
      <c r="E33" s="1647"/>
      <c r="F33" s="1647"/>
      <c r="G33" s="1647"/>
      <c r="H33" s="1647"/>
      <c r="I33" s="1647"/>
      <c r="J33" s="1647"/>
      <c r="K33" s="1647"/>
      <c r="L33" s="1647"/>
      <c r="M33" s="1647"/>
      <c r="N33" s="1647"/>
      <c r="O33" s="1647"/>
      <c r="P33" s="1647"/>
      <c r="Q33" s="1647"/>
      <c r="R33" s="1647"/>
      <c r="S33" s="1648"/>
      <c r="T33" s="1634" t="s">
        <v>1908</v>
      </c>
      <c r="U33" s="1635"/>
      <c r="V33" s="1635"/>
      <c r="W33" s="1635"/>
      <c r="X33" s="1635"/>
      <c r="Y33" s="1636" t="s">
        <v>1907</v>
      </c>
      <c r="Z33" s="1637"/>
      <c r="AA33" s="1637"/>
      <c r="AB33" s="1637"/>
      <c r="AC33" s="1638"/>
      <c r="AD33" s="1634" t="s">
        <v>1908</v>
      </c>
      <c r="AE33" s="1635"/>
      <c r="AF33" s="1635"/>
      <c r="AG33" s="1635"/>
      <c r="AH33" s="1635"/>
      <c r="AI33" s="1636" t="s">
        <v>1907</v>
      </c>
      <c r="AJ33" s="1637"/>
      <c r="AK33" s="1637"/>
      <c r="AL33" s="1637"/>
      <c r="AM33" s="1638"/>
      <c r="AN33" s="1655"/>
      <c r="AO33" s="1656"/>
      <c r="AP33" s="1656"/>
      <c r="AQ33" s="1656"/>
      <c r="AR33" s="1656"/>
      <c r="AS33" s="1656"/>
      <c r="AT33" s="1656"/>
      <c r="AU33" s="1656"/>
      <c r="AV33" s="1656"/>
      <c r="AW33" s="1656"/>
      <c r="AX33" s="1656"/>
      <c r="AY33" s="1656"/>
      <c r="AZ33" s="1656"/>
      <c r="BA33" s="1656"/>
      <c r="BB33" s="1656"/>
      <c r="BC33" s="1656"/>
      <c r="BD33" s="1656"/>
      <c r="BE33" s="1657"/>
      <c r="BI33" s="333"/>
    </row>
    <row r="34" spans="1:61" s="566" customFormat="1" ht="23.25">
      <c r="A34" s="1649"/>
      <c r="B34" s="1650"/>
      <c r="C34" s="1650"/>
      <c r="D34" s="1650"/>
      <c r="E34" s="1650"/>
      <c r="F34" s="1650"/>
      <c r="G34" s="1650"/>
      <c r="H34" s="1650"/>
      <c r="I34" s="1650"/>
      <c r="J34" s="1650"/>
      <c r="K34" s="1650"/>
      <c r="L34" s="1650"/>
      <c r="M34" s="1650"/>
      <c r="N34" s="1650"/>
      <c r="O34" s="1650"/>
      <c r="P34" s="1650"/>
      <c r="Q34" s="1650"/>
      <c r="R34" s="1650"/>
      <c r="S34" s="1651"/>
      <c r="T34" s="1639" t="s">
        <v>1480</v>
      </c>
      <c r="U34" s="1640"/>
      <c r="V34" s="1640"/>
      <c r="W34" s="1640"/>
      <c r="X34" s="1640"/>
      <c r="Y34" s="1641" t="s">
        <v>1353</v>
      </c>
      <c r="Z34" s="1640"/>
      <c r="AA34" s="1640"/>
      <c r="AB34" s="1640"/>
      <c r="AC34" s="1642"/>
      <c r="AD34" s="1639" t="s">
        <v>1480</v>
      </c>
      <c r="AE34" s="1640"/>
      <c r="AF34" s="1640"/>
      <c r="AG34" s="1640"/>
      <c r="AH34" s="1640"/>
      <c r="AI34" s="1641" t="s">
        <v>1353</v>
      </c>
      <c r="AJ34" s="1640"/>
      <c r="AK34" s="1640"/>
      <c r="AL34" s="1640"/>
      <c r="AM34" s="1642"/>
      <c r="AN34" s="1658"/>
      <c r="AO34" s="1659"/>
      <c r="AP34" s="1659"/>
      <c r="AQ34" s="1659"/>
      <c r="AR34" s="1659"/>
      <c r="AS34" s="1659"/>
      <c r="AT34" s="1659"/>
      <c r="AU34" s="1659"/>
      <c r="AV34" s="1659"/>
      <c r="AW34" s="1659"/>
      <c r="AX34" s="1659"/>
      <c r="AY34" s="1659"/>
      <c r="AZ34" s="1659"/>
      <c r="BA34" s="1659"/>
      <c r="BB34" s="1659"/>
      <c r="BC34" s="1659"/>
      <c r="BD34" s="1659"/>
      <c r="BE34" s="1660"/>
      <c r="BI34" s="333"/>
    </row>
    <row r="35" spans="1:61" s="566" customFormat="1" ht="15" customHeight="1">
      <c r="A35" s="1581" t="s">
        <v>1542</v>
      </c>
      <c r="B35" s="1582"/>
      <c r="C35" s="1583"/>
      <c r="D35" s="1583"/>
      <c r="E35" s="1583"/>
      <c r="F35" s="1583"/>
      <c r="G35" s="1583"/>
      <c r="H35" s="1583"/>
      <c r="I35" s="1583"/>
      <c r="J35" s="1583"/>
      <c r="K35" s="1583"/>
      <c r="L35" s="1583"/>
      <c r="M35" s="1583"/>
      <c r="N35" s="1583"/>
      <c r="O35" s="1583"/>
      <c r="P35" s="1583"/>
      <c r="Q35" s="1584"/>
      <c r="R35" s="1584"/>
      <c r="S35" s="1585"/>
      <c r="T35" s="579"/>
      <c r="U35" s="580"/>
      <c r="V35" s="580"/>
      <c r="W35" s="581"/>
      <c r="X35" s="582"/>
      <c r="Y35" s="583"/>
      <c r="Z35" s="580"/>
      <c r="AA35" s="580"/>
      <c r="AB35" s="581"/>
      <c r="AC35" s="582"/>
      <c r="AD35" s="579"/>
      <c r="AE35" s="580"/>
      <c r="AF35" s="580"/>
      <c r="AG35" s="581"/>
      <c r="AH35" s="582"/>
      <c r="AI35" s="583"/>
      <c r="AJ35" s="580"/>
      <c r="AK35" s="580"/>
      <c r="AL35" s="581"/>
      <c r="AM35" s="582"/>
      <c r="AN35" s="1570" t="s">
        <v>1791</v>
      </c>
      <c r="AO35" s="1571"/>
      <c r="AP35" s="1571"/>
      <c r="AQ35" s="1571"/>
      <c r="AR35" s="1571"/>
      <c r="AS35" s="1571"/>
      <c r="AT35" s="1571"/>
      <c r="AU35" s="1571"/>
      <c r="AV35" s="1571"/>
      <c r="AW35" s="1571"/>
      <c r="AX35" s="1571"/>
      <c r="AY35" s="1571"/>
      <c r="AZ35" s="1571"/>
      <c r="BA35" s="1571"/>
      <c r="BB35" s="1571"/>
      <c r="BC35" s="1571"/>
      <c r="BD35" s="1571"/>
      <c r="BE35" s="1572"/>
      <c r="BI35" s="333"/>
    </row>
    <row r="36" spans="1:61" s="566" customFormat="1" ht="15" customHeight="1">
      <c r="A36" s="1567" t="s">
        <v>1543</v>
      </c>
      <c r="B36" s="1568"/>
      <c r="C36" s="1568"/>
      <c r="D36" s="1568"/>
      <c r="E36" s="1568"/>
      <c r="F36" s="1568"/>
      <c r="G36" s="1568"/>
      <c r="H36" s="1568"/>
      <c r="I36" s="1568"/>
      <c r="J36" s="1568"/>
      <c r="K36" s="1568"/>
      <c r="L36" s="1568"/>
      <c r="M36" s="1568"/>
      <c r="N36" s="1568"/>
      <c r="O36" s="1568"/>
      <c r="P36" s="1568"/>
      <c r="Q36" s="1568"/>
      <c r="R36" s="1568"/>
      <c r="S36" s="1569"/>
      <c r="T36" s="572"/>
      <c r="U36" s="1579"/>
      <c r="V36" s="1580"/>
      <c r="W36" s="577" t="s">
        <v>1303</v>
      </c>
      <c r="X36" s="573" t="s">
        <v>1309</v>
      </c>
      <c r="Y36" s="584"/>
      <c r="Z36" s="1579"/>
      <c r="AA36" s="1580"/>
      <c r="AB36" s="577" t="s">
        <v>1303</v>
      </c>
      <c r="AC36" s="573" t="s">
        <v>1309</v>
      </c>
      <c r="AD36" s="572"/>
      <c r="AE36" s="1579"/>
      <c r="AF36" s="1580"/>
      <c r="AG36" s="577" t="s">
        <v>1303</v>
      </c>
      <c r="AH36" s="573" t="s">
        <v>1309</v>
      </c>
      <c r="AI36" s="584"/>
      <c r="AJ36" s="1579"/>
      <c r="AK36" s="1580"/>
      <c r="AL36" s="577" t="s">
        <v>1303</v>
      </c>
      <c r="AM36" s="591" t="s">
        <v>1309</v>
      </c>
      <c r="AN36" s="1570" t="s">
        <v>1549</v>
      </c>
      <c r="AO36" s="1571"/>
      <c r="AP36" s="1571"/>
      <c r="AQ36" s="1571"/>
      <c r="AR36" s="1571"/>
      <c r="AS36" s="1571"/>
      <c r="AT36" s="1571"/>
      <c r="AU36" s="1571"/>
      <c r="AV36" s="1571"/>
      <c r="AW36" s="1571"/>
      <c r="AX36" s="1571"/>
      <c r="AY36" s="1571"/>
      <c r="AZ36" s="1571"/>
      <c r="BA36" s="1571"/>
      <c r="BB36" s="1571"/>
      <c r="BC36" s="1571"/>
      <c r="BD36" s="1571"/>
      <c r="BE36" s="1572"/>
      <c r="BF36" s="7"/>
      <c r="BI36" s="333"/>
    </row>
    <row r="37" spans="1:61" s="566" customFormat="1" ht="15" customHeight="1">
      <c r="A37" s="1567" t="s">
        <v>1544</v>
      </c>
      <c r="B37" s="1568"/>
      <c r="C37" s="1568"/>
      <c r="D37" s="1568" t="s">
        <v>176</v>
      </c>
      <c r="E37" s="1568"/>
      <c r="F37" s="1568"/>
      <c r="G37" s="1568"/>
      <c r="H37" s="1568"/>
      <c r="I37" s="1568"/>
      <c r="J37" s="1568"/>
      <c r="K37" s="1568"/>
      <c r="L37" s="1568"/>
      <c r="M37" s="1568"/>
      <c r="N37" s="1568"/>
      <c r="O37" s="1568"/>
      <c r="P37" s="1568"/>
      <c r="Q37" s="1568"/>
      <c r="R37" s="1568"/>
      <c r="S37" s="1569"/>
      <c r="T37" s="572"/>
      <c r="U37" s="1579"/>
      <c r="V37" s="1580"/>
      <c r="W37" s="577" t="s">
        <v>1303</v>
      </c>
      <c r="X37" s="573" t="s">
        <v>1309</v>
      </c>
      <c r="Y37" s="584"/>
      <c r="Z37" s="1579"/>
      <c r="AA37" s="1580"/>
      <c r="AB37" s="577" t="s">
        <v>1303</v>
      </c>
      <c r="AC37" s="573" t="s">
        <v>1309</v>
      </c>
      <c r="AD37" s="572"/>
      <c r="AE37" s="1579"/>
      <c r="AF37" s="1580"/>
      <c r="AG37" s="577" t="s">
        <v>1303</v>
      </c>
      <c r="AH37" s="573" t="s">
        <v>1309</v>
      </c>
      <c r="AI37" s="584"/>
      <c r="AJ37" s="1579"/>
      <c r="AK37" s="1580"/>
      <c r="AL37" s="577" t="s">
        <v>1303</v>
      </c>
      <c r="AM37" s="591" t="s">
        <v>1309</v>
      </c>
      <c r="AN37" s="1570" t="s">
        <v>1550</v>
      </c>
      <c r="AO37" s="1571"/>
      <c r="AP37" s="1571"/>
      <c r="AQ37" s="1571" t="s">
        <v>1550</v>
      </c>
      <c r="AR37" s="1571"/>
      <c r="AS37" s="1571"/>
      <c r="AT37" s="1571"/>
      <c r="AU37" s="1571"/>
      <c r="AV37" s="1571"/>
      <c r="AW37" s="1571"/>
      <c r="AX37" s="1571"/>
      <c r="AY37" s="1571"/>
      <c r="AZ37" s="1571"/>
      <c r="BA37" s="1571"/>
      <c r="BB37" s="1571"/>
      <c r="BC37" s="1571"/>
      <c r="BD37" s="1571"/>
      <c r="BE37" s="1572"/>
      <c r="BF37" s="7"/>
      <c r="BI37" s="333"/>
    </row>
    <row r="38" spans="1:61" s="566" customFormat="1" ht="15" customHeight="1">
      <c r="A38" s="1573" t="s">
        <v>1545</v>
      </c>
      <c r="B38" s="1574"/>
      <c r="C38" s="1574"/>
      <c r="D38" s="1574" t="s">
        <v>1523</v>
      </c>
      <c r="E38" s="1574"/>
      <c r="F38" s="1574"/>
      <c r="G38" s="1574"/>
      <c r="H38" s="1574"/>
      <c r="I38" s="1574"/>
      <c r="J38" s="1574"/>
      <c r="K38" s="1574"/>
      <c r="L38" s="1574"/>
      <c r="M38" s="1574"/>
      <c r="N38" s="1574"/>
      <c r="O38" s="1574"/>
      <c r="P38" s="1574"/>
      <c r="Q38" s="1574"/>
      <c r="R38" s="1574"/>
      <c r="S38" s="1575"/>
      <c r="T38" s="572"/>
      <c r="U38" s="1579"/>
      <c r="V38" s="1580"/>
      <c r="W38" s="577" t="s">
        <v>1303</v>
      </c>
      <c r="X38" s="573" t="s">
        <v>1309</v>
      </c>
      <c r="Y38" s="584"/>
      <c r="Z38" s="1579"/>
      <c r="AA38" s="1580"/>
      <c r="AB38" s="577" t="s">
        <v>1303</v>
      </c>
      <c r="AC38" s="573" t="s">
        <v>1309</v>
      </c>
      <c r="AD38" s="572"/>
      <c r="AE38" s="1579"/>
      <c r="AF38" s="1580"/>
      <c r="AG38" s="577" t="s">
        <v>1303</v>
      </c>
      <c r="AH38" s="573" t="s">
        <v>1309</v>
      </c>
      <c r="AI38" s="584"/>
      <c r="AJ38" s="1586"/>
      <c r="AK38" s="1580"/>
      <c r="AL38" s="577" t="s">
        <v>1303</v>
      </c>
      <c r="AM38" s="591" t="s">
        <v>1309</v>
      </c>
      <c r="AN38" s="1576" t="s">
        <v>1551</v>
      </c>
      <c r="AO38" s="1577"/>
      <c r="AP38" s="1577"/>
      <c r="AQ38" s="1577" t="s">
        <v>1551</v>
      </c>
      <c r="AR38" s="1577"/>
      <c r="AS38" s="1577"/>
      <c r="AT38" s="1577"/>
      <c r="AU38" s="1577"/>
      <c r="AV38" s="1577"/>
      <c r="AW38" s="1577"/>
      <c r="AX38" s="1577"/>
      <c r="AY38" s="1577"/>
      <c r="AZ38" s="1577"/>
      <c r="BA38" s="1577"/>
      <c r="BB38" s="1577"/>
      <c r="BC38" s="1577"/>
      <c r="BD38" s="1577"/>
      <c r="BE38" s="1578"/>
      <c r="BF38" s="7"/>
      <c r="BI38" s="333"/>
    </row>
    <row r="39" spans="1:61" s="566" customFormat="1" ht="15" customHeight="1">
      <c r="A39" s="1573" t="s">
        <v>1546</v>
      </c>
      <c r="B39" s="1574"/>
      <c r="C39" s="1574"/>
      <c r="D39" s="1574" t="s">
        <v>1524</v>
      </c>
      <c r="E39" s="1574"/>
      <c r="F39" s="1574"/>
      <c r="G39" s="1574"/>
      <c r="H39" s="1574"/>
      <c r="I39" s="1574"/>
      <c r="J39" s="1574"/>
      <c r="K39" s="1574"/>
      <c r="L39" s="1574"/>
      <c r="M39" s="1574"/>
      <c r="N39" s="1574"/>
      <c r="O39" s="1574"/>
      <c r="P39" s="1574"/>
      <c r="Q39" s="1574"/>
      <c r="R39" s="1574"/>
      <c r="S39" s="1575"/>
      <c r="T39" s="572"/>
      <c r="U39" s="1579"/>
      <c r="V39" s="1580"/>
      <c r="W39" s="577" t="s">
        <v>1303</v>
      </c>
      <c r="X39" s="573" t="s">
        <v>1309</v>
      </c>
      <c r="Y39" s="584"/>
      <c r="Z39" s="1579"/>
      <c r="AA39" s="1580"/>
      <c r="AB39" s="577" t="s">
        <v>1303</v>
      </c>
      <c r="AC39" s="573" t="s">
        <v>1309</v>
      </c>
      <c r="AD39" s="572"/>
      <c r="AE39" s="1579"/>
      <c r="AF39" s="1580"/>
      <c r="AG39" s="577" t="s">
        <v>1303</v>
      </c>
      <c r="AH39" s="573" t="s">
        <v>1309</v>
      </c>
      <c r="AI39" s="584"/>
      <c r="AJ39" s="1579"/>
      <c r="AK39" s="1580"/>
      <c r="AL39" s="577" t="s">
        <v>1303</v>
      </c>
      <c r="AM39" s="591" t="s">
        <v>1309</v>
      </c>
      <c r="AN39" s="1576" t="s">
        <v>1552</v>
      </c>
      <c r="AO39" s="1577"/>
      <c r="AP39" s="1577"/>
      <c r="AQ39" s="1577" t="s">
        <v>1552</v>
      </c>
      <c r="AR39" s="1577"/>
      <c r="AS39" s="1577"/>
      <c r="AT39" s="1577"/>
      <c r="AU39" s="1577"/>
      <c r="AV39" s="1577"/>
      <c r="AW39" s="1577"/>
      <c r="AX39" s="1577"/>
      <c r="AY39" s="1577"/>
      <c r="AZ39" s="1577"/>
      <c r="BA39" s="1577"/>
      <c r="BB39" s="1577"/>
      <c r="BC39" s="1577"/>
      <c r="BD39" s="1577"/>
      <c r="BE39" s="1578"/>
      <c r="BF39" s="7"/>
      <c r="BI39" s="333"/>
    </row>
    <row r="40" spans="1:61" s="566" customFormat="1" ht="15" customHeight="1">
      <c r="A40" s="1573" t="s">
        <v>1547</v>
      </c>
      <c r="B40" s="1574"/>
      <c r="C40" s="1574"/>
      <c r="D40" s="1574" t="s">
        <v>112</v>
      </c>
      <c r="E40" s="1574"/>
      <c r="F40" s="1574"/>
      <c r="G40" s="1574"/>
      <c r="H40" s="1574"/>
      <c r="I40" s="1574"/>
      <c r="J40" s="1574"/>
      <c r="K40" s="1574"/>
      <c r="L40" s="1574"/>
      <c r="M40" s="1574"/>
      <c r="N40" s="1574"/>
      <c r="O40" s="1574"/>
      <c r="P40" s="1574"/>
      <c r="Q40" s="1574"/>
      <c r="R40" s="1574"/>
      <c r="S40" s="1575"/>
      <c r="T40" s="572"/>
      <c r="U40" s="1579"/>
      <c r="V40" s="1580"/>
      <c r="W40" s="577" t="s">
        <v>1303</v>
      </c>
      <c r="X40" s="573" t="s">
        <v>1309</v>
      </c>
      <c r="Y40" s="584"/>
      <c r="Z40" s="1579"/>
      <c r="AA40" s="1580"/>
      <c r="AB40" s="577" t="s">
        <v>1303</v>
      </c>
      <c r="AC40" s="573" t="s">
        <v>1309</v>
      </c>
      <c r="AD40" s="572"/>
      <c r="AE40" s="1579"/>
      <c r="AF40" s="1580"/>
      <c r="AG40" s="577" t="s">
        <v>1303</v>
      </c>
      <c r="AH40" s="573" t="s">
        <v>1309</v>
      </c>
      <c r="AI40" s="584"/>
      <c r="AJ40" s="1579"/>
      <c r="AK40" s="1580"/>
      <c r="AL40" s="577" t="s">
        <v>1303</v>
      </c>
      <c r="AM40" s="591" t="s">
        <v>1309</v>
      </c>
      <c r="AN40" s="1576" t="s">
        <v>1553</v>
      </c>
      <c r="AO40" s="1577"/>
      <c r="AP40" s="1577"/>
      <c r="AQ40" s="1577" t="s">
        <v>1553</v>
      </c>
      <c r="AR40" s="1577"/>
      <c r="AS40" s="1577"/>
      <c r="AT40" s="1577"/>
      <c r="AU40" s="1577"/>
      <c r="AV40" s="1577"/>
      <c r="AW40" s="1577"/>
      <c r="AX40" s="1577"/>
      <c r="AY40" s="1577"/>
      <c r="AZ40" s="1577"/>
      <c r="BA40" s="1577"/>
      <c r="BB40" s="1577"/>
      <c r="BC40" s="1577"/>
      <c r="BD40" s="1577"/>
      <c r="BE40" s="1578"/>
      <c r="BF40" s="7"/>
      <c r="BI40" s="333"/>
    </row>
    <row r="41" spans="1:61" s="566" customFormat="1" ht="15" customHeight="1">
      <c r="A41" s="1573" t="s">
        <v>1548</v>
      </c>
      <c r="B41" s="1574"/>
      <c r="C41" s="1574"/>
      <c r="D41" s="1574" t="s">
        <v>175</v>
      </c>
      <c r="E41" s="1574"/>
      <c r="F41" s="1574"/>
      <c r="G41" s="1574"/>
      <c r="H41" s="1574"/>
      <c r="I41" s="1574"/>
      <c r="J41" s="1574"/>
      <c r="K41" s="1574"/>
      <c r="L41" s="1574"/>
      <c r="M41" s="1574"/>
      <c r="N41" s="1574"/>
      <c r="O41" s="1574"/>
      <c r="P41" s="1574"/>
      <c r="Q41" s="1574"/>
      <c r="R41" s="1574"/>
      <c r="S41" s="1575"/>
      <c r="T41" s="572"/>
      <c r="U41" s="1579"/>
      <c r="V41" s="1580"/>
      <c r="W41" s="577" t="s">
        <v>1303</v>
      </c>
      <c r="X41" s="573" t="s">
        <v>1309</v>
      </c>
      <c r="Y41" s="584"/>
      <c r="Z41" s="1579"/>
      <c r="AA41" s="1580"/>
      <c r="AB41" s="577" t="s">
        <v>1303</v>
      </c>
      <c r="AC41" s="573" t="s">
        <v>1309</v>
      </c>
      <c r="AD41" s="572"/>
      <c r="AE41" s="1579"/>
      <c r="AF41" s="1580"/>
      <c r="AG41" s="577" t="s">
        <v>1303</v>
      </c>
      <c r="AH41" s="573" t="s">
        <v>1309</v>
      </c>
      <c r="AI41" s="584"/>
      <c r="AJ41" s="1579"/>
      <c r="AK41" s="1580"/>
      <c r="AL41" s="577" t="s">
        <v>1303</v>
      </c>
      <c r="AM41" s="591" t="s">
        <v>1309</v>
      </c>
      <c r="AN41" s="1576" t="s">
        <v>1554</v>
      </c>
      <c r="AO41" s="1577"/>
      <c r="AP41" s="1577"/>
      <c r="AQ41" s="1577" t="s">
        <v>1554</v>
      </c>
      <c r="AR41" s="1577"/>
      <c r="AS41" s="1577"/>
      <c r="AT41" s="1577"/>
      <c r="AU41" s="1577"/>
      <c r="AV41" s="1577"/>
      <c r="AW41" s="1577"/>
      <c r="AX41" s="1577"/>
      <c r="AY41" s="1577"/>
      <c r="AZ41" s="1577"/>
      <c r="BA41" s="1577"/>
      <c r="BB41" s="1577"/>
      <c r="BC41" s="1577"/>
      <c r="BD41" s="1577"/>
      <c r="BE41" s="1578"/>
      <c r="BF41" s="7"/>
      <c r="BI41" s="333"/>
    </row>
    <row r="42" spans="1:61" s="566" customFormat="1" ht="15" customHeight="1" thickBot="1">
      <c r="A42" s="1557" t="s">
        <v>1485</v>
      </c>
      <c r="B42" s="1558"/>
      <c r="C42" s="1558"/>
      <c r="D42" s="1558" t="s">
        <v>175</v>
      </c>
      <c r="E42" s="1558"/>
      <c r="F42" s="1558"/>
      <c r="G42" s="1558"/>
      <c r="H42" s="1558"/>
      <c r="I42" s="1558"/>
      <c r="J42" s="1558"/>
      <c r="K42" s="1558"/>
      <c r="L42" s="1558"/>
      <c r="M42" s="1558"/>
      <c r="N42" s="1558"/>
      <c r="O42" s="1558"/>
      <c r="P42" s="1558"/>
      <c r="Q42" s="1559"/>
      <c r="R42" s="1559"/>
      <c r="S42" s="1560"/>
      <c r="T42" s="574">
        <v>1</v>
      </c>
      <c r="U42" s="575">
        <v>0</v>
      </c>
      <c r="V42" s="575">
        <v>0</v>
      </c>
      <c r="W42" s="578" t="s">
        <v>1303</v>
      </c>
      <c r="X42" s="576" t="s">
        <v>1309</v>
      </c>
      <c r="Y42" s="585">
        <v>1</v>
      </c>
      <c r="Z42" s="575">
        <v>0</v>
      </c>
      <c r="AA42" s="575">
        <v>0</v>
      </c>
      <c r="AB42" s="578" t="s">
        <v>1303</v>
      </c>
      <c r="AC42" s="576" t="s">
        <v>1309</v>
      </c>
      <c r="AD42" s="574">
        <v>1</v>
      </c>
      <c r="AE42" s="575">
        <v>0</v>
      </c>
      <c r="AF42" s="575">
        <v>0</v>
      </c>
      <c r="AG42" s="578" t="s">
        <v>1303</v>
      </c>
      <c r="AH42" s="576" t="s">
        <v>1309</v>
      </c>
      <c r="AI42" s="585">
        <v>1</v>
      </c>
      <c r="AJ42" s="575">
        <v>0</v>
      </c>
      <c r="AK42" s="575">
        <v>0</v>
      </c>
      <c r="AL42" s="578" t="s">
        <v>1303</v>
      </c>
      <c r="AM42" s="592" t="s">
        <v>1309</v>
      </c>
      <c r="AN42" s="593"/>
      <c r="AO42" s="568"/>
      <c r="AP42" s="568"/>
      <c r="AQ42" s="589"/>
      <c r="AR42" s="589"/>
      <c r="AS42" s="589"/>
      <c r="AT42" s="589"/>
      <c r="AU42" s="589"/>
      <c r="AV42" s="589"/>
      <c r="AW42" s="589"/>
      <c r="AX42" s="589"/>
      <c r="AY42" s="589"/>
      <c r="AZ42" s="589"/>
      <c r="BA42" s="589"/>
      <c r="BB42" s="589"/>
      <c r="BC42" s="720" t="s">
        <v>1792</v>
      </c>
      <c r="BD42" s="589"/>
      <c r="BE42" s="590"/>
      <c r="BI42" s="333"/>
    </row>
    <row r="43" spans="1:61" ht="4.3499999999999996" customHeight="1">
      <c r="A43" s="587"/>
      <c r="B43" s="587"/>
      <c r="C43" s="587"/>
      <c r="D43" s="588"/>
      <c r="E43" s="588"/>
      <c r="F43" s="588"/>
      <c r="G43" s="588"/>
      <c r="H43" s="588"/>
      <c r="I43" s="588"/>
      <c r="J43" s="588"/>
      <c r="K43" s="588"/>
      <c r="L43" s="588"/>
      <c r="M43" s="588"/>
      <c r="N43" s="588"/>
      <c r="O43" s="588"/>
      <c r="P43" s="588"/>
      <c r="Q43" s="587"/>
      <c r="R43" s="587"/>
      <c r="S43" s="587"/>
      <c r="T43" s="587"/>
      <c r="U43" s="587"/>
      <c r="V43" s="587"/>
      <c r="W43" s="587"/>
      <c r="X43" s="587"/>
      <c r="Y43" s="587"/>
      <c r="Z43" s="587"/>
      <c r="AA43" s="587"/>
      <c r="AB43" s="587"/>
      <c r="AC43" s="587"/>
      <c r="AD43" s="587"/>
      <c r="AE43" s="587"/>
      <c r="AF43" s="587"/>
      <c r="AG43" s="587"/>
      <c r="AH43" s="587"/>
      <c r="AI43" s="587"/>
      <c r="AJ43" s="587"/>
      <c r="AK43" s="587"/>
      <c r="AL43" s="587"/>
      <c r="AM43" s="587"/>
      <c r="AN43" s="587"/>
      <c r="AO43" s="587"/>
      <c r="AP43" s="587"/>
      <c r="AQ43" s="587"/>
      <c r="AR43" s="588"/>
      <c r="AS43" s="588"/>
      <c r="AT43" s="588"/>
      <c r="AU43" s="588"/>
      <c r="AV43" s="588"/>
      <c r="AW43" s="588"/>
      <c r="AX43" s="588"/>
      <c r="AY43" s="588"/>
      <c r="AZ43" s="588"/>
      <c r="BA43" s="588"/>
      <c r="BB43" s="587"/>
      <c r="BC43" s="587"/>
      <c r="BD43" s="587"/>
      <c r="BE43" s="587"/>
    </row>
    <row r="44" spans="1:61" ht="12.75">
      <c r="A44" s="333"/>
      <c r="B44" s="333"/>
      <c r="C44" s="333"/>
      <c r="D44" s="333"/>
      <c r="E44" s="333"/>
      <c r="F44" s="333"/>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row>
    <row r="45" spans="1:61">
      <c r="V45" s="333"/>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row>
  </sheetData>
  <mergeCells count="167">
    <mergeCell ref="AD33:AH33"/>
    <mergeCell ref="AI33:AM33"/>
    <mergeCell ref="A31:S34"/>
    <mergeCell ref="AN31:BE34"/>
    <mergeCell ref="AE36:AF36"/>
    <mergeCell ref="AE37:AF37"/>
    <mergeCell ref="AE38:AF38"/>
    <mergeCell ref="AE39:AF39"/>
    <mergeCell ref="AE40:AF40"/>
    <mergeCell ref="AE41:AF41"/>
    <mergeCell ref="AJ36:AK36"/>
    <mergeCell ref="AJ37:AK37"/>
    <mergeCell ref="AJ38:AK38"/>
    <mergeCell ref="AJ39:AK39"/>
    <mergeCell ref="AJ40:AK40"/>
    <mergeCell ref="AJ41:AK41"/>
    <mergeCell ref="U38:V38"/>
    <mergeCell ref="U39:V39"/>
    <mergeCell ref="U40:V40"/>
    <mergeCell ref="U41:V41"/>
    <mergeCell ref="Z36:AA36"/>
    <mergeCell ref="Z37:AA37"/>
    <mergeCell ref="Z38:AA38"/>
    <mergeCell ref="Z39:AA39"/>
    <mergeCell ref="Z40:AA40"/>
    <mergeCell ref="Z41:AA41"/>
    <mergeCell ref="A42:S42"/>
    <mergeCell ref="E29:BA29"/>
    <mergeCell ref="E28:BA28"/>
    <mergeCell ref="A28:D29"/>
    <mergeCell ref="BB28:BE29"/>
    <mergeCell ref="A36:S36"/>
    <mergeCell ref="AN35:BE35"/>
    <mergeCell ref="AN36:BE36"/>
    <mergeCell ref="A37:S37"/>
    <mergeCell ref="AN37:BE37"/>
    <mergeCell ref="A38:S38"/>
    <mergeCell ref="AN38:BE38"/>
    <mergeCell ref="A39:S39"/>
    <mergeCell ref="AN39:BE39"/>
    <mergeCell ref="A40:S40"/>
    <mergeCell ref="AN40:BE40"/>
    <mergeCell ref="A41:S41"/>
    <mergeCell ref="AN41:BE41"/>
    <mergeCell ref="U36:V36"/>
    <mergeCell ref="U37:V37"/>
    <mergeCell ref="A35:S35"/>
    <mergeCell ref="T32:AC32"/>
    <mergeCell ref="AD32:AM32"/>
    <mergeCell ref="T34:X34"/>
    <mergeCell ref="A1:BE1"/>
    <mergeCell ref="A2:BE2"/>
    <mergeCell ref="A3:BE3"/>
    <mergeCell ref="A4:P4"/>
    <mergeCell ref="BW4:BX4"/>
    <mergeCell ref="CN4:CR4"/>
    <mergeCell ref="Q12:U15"/>
    <mergeCell ref="AL12:AP15"/>
    <mergeCell ref="A6:D6"/>
    <mergeCell ref="BB6:BE6"/>
    <mergeCell ref="A8:P15"/>
    <mergeCell ref="Q8:U11"/>
    <mergeCell ref="AL8:AP11"/>
    <mergeCell ref="AQ8:BE15"/>
    <mergeCell ref="V8:AK8"/>
    <mergeCell ref="V13:Y15"/>
    <mergeCell ref="Z13:AC15"/>
    <mergeCell ref="AD13:AG15"/>
    <mergeCell ref="AH13:AK15"/>
    <mergeCell ref="V10:Y12"/>
    <mergeCell ref="Z10:AC12"/>
    <mergeCell ref="AD10:AG12"/>
    <mergeCell ref="AH10:AK12"/>
    <mergeCell ref="E6:AC6"/>
    <mergeCell ref="A17:P17"/>
    <mergeCell ref="Q17:U17"/>
    <mergeCell ref="AL17:AP17"/>
    <mergeCell ref="AQ17:BE17"/>
    <mergeCell ref="A16:P16"/>
    <mergeCell ref="Q16:U16"/>
    <mergeCell ref="AL16:AP16"/>
    <mergeCell ref="V16:Y16"/>
    <mergeCell ref="Z16:AC16"/>
    <mergeCell ref="AD16:AG16"/>
    <mergeCell ref="AH16:AK16"/>
    <mergeCell ref="AQ16:BE16"/>
    <mergeCell ref="A19:P19"/>
    <mergeCell ref="Q19:U19"/>
    <mergeCell ref="AL19:AP19"/>
    <mergeCell ref="AQ19:BE19"/>
    <mergeCell ref="A21:P21"/>
    <mergeCell ref="Q21:U21"/>
    <mergeCell ref="AL21:AP21"/>
    <mergeCell ref="AQ21:BE21"/>
    <mergeCell ref="AQ18:BE18"/>
    <mergeCell ref="A18:P18"/>
    <mergeCell ref="Q18:U18"/>
    <mergeCell ref="AL18:AP18"/>
    <mergeCell ref="V18:Y18"/>
    <mergeCell ref="Z18:AC18"/>
    <mergeCell ref="AD18:AG18"/>
    <mergeCell ref="AH18:AK18"/>
    <mergeCell ref="V19:Y19"/>
    <mergeCell ref="Z19:AC19"/>
    <mergeCell ref="AD19:AG19"/>
    <mergeCell ref="AH19:AK19"/>
    <mergeCell ref="V20:Y20"/>
    <mergeCell ref="Z20:AC20"/>
    <mergeCell ref="AD20:AG20"/>
    <mergeCell ref="AH20:AK20"/>
    <mergeCell ref="AD23:AG23"/>
    <mergeCell ref="AH23:AK23"/>
    <mergeCell ref="AQ23:BE23"/>
    <mergeCell ref="Z24:AC24"/>
    <mergeCell ref="AD24:AG24"/>
    <mergeCell ref="AH24:AK24"/>
    <mergeCell ref="AQ20:BE20"/>
    <mergeCell ref="A20:P20"/>
    <mergeCell ref="Q20:U20"/>
    <mergeCell ref="AL20:AP20"/>
    <mergeCell ref="V21:Y21"/>
    <mergeCell ref="Z21:AC21"/>
    <mergeCell ref="AD21:AG21"/>
    <mergeCell ref="AH21:AK21"/>
    <mergeCell ref="V22:Y22"/>
    <mergeCell ref="Z22:AC22"/>
    <mergeCell ref="AD22:AG22"/>
    <mergeCell ref="AH22:AK22"/>
    <mergeCell ref="Y34:AC34"/>
    <mergeCell ref="AD34:AH34"/>
    <mergeCell ref="AI34:AM34"/>
    <mergeCell ref="A26:P26"/>
    <mergeCell ref="Q26:U26"/>
    <mergeCell ref="AL26:AP26"/>
    <mergeCell ref="AQ26:BE26"/>
    <mergeCell ref="V26:Y26"/>
    <mergeCell ref="Z26:AC26"/>
    <mergeCell ref="AD26:AG26"/>
    <mergeCell ref="AH26:AK26"/>
    <mergeCell ref="T31:AC31"/>
    <mergeCell ref="AD31:AM31"/>
    <mergeCell ref="T33:X33"/>
    <mergeCell ref="Y33:AC33"/>
    <mergeCell ref="AD6:BA6"/>
    <mergeCell ref="A25:P25"/>
    <mergeCell ref="Q25:U25"/>
    <mergeCell ref="AL25:AP25"/>
    <mergeCell ref="AQ25:BE25"/>
    <mergeCell ref="V9:AK9"/>
    <mergeCell ref="AQ24:BE24"/>
    <mergeCell ref="A24:P24"/>
    <mergeCell ref="Q24:U24"/>
    <mergeCell ref="AL24:AP24"/>
    <mergeCell ref="V24:Y24"/>
    <mergeCell ref="V25:Y25"/>
    <mergeCell ref="Z25:AC25"/>
    <mergeCell ref="AD25:AG25"/>
    <mergeCell ref="AH25:AK25"/>
    <mergeCell ref="A22:P22"/>
    <mergeCell ref="Q22:U22"/>
    <mergeCell ref="AL22:AP22"/>
    <mergeCell ref="AQ22:BE22"/>
    <mergeCell ref="A23:P23"/>
    <mergeCell ref="Q23:U23"/>
    <mergeCell ref="AL23:AP23"/>
    <mergeCell ref="V23:Y23"/>
    <mergeCell ref="Z23:AC23"/>
  </mergeCells>
  <printOptions horizontalCentered="1" verticalCentered="1"/>
  <pageMargins left="0" right="0" top="0" bottom="0" header="0.31496062992126" footer="0.31496062992126"/>
  <pageSetup paperSize="9" scale="90" firstPageNumber="41" fitToHeight="0" orientation="landscape" r:id="rId1"/>
  <headerFooter>
    <oddHeader xml:space="preserve">&amp;R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B1:E242"/>
  <sheetViews>
    <sheetView showGridLines="0" zoomScale="85" zoomScaleNormal="85" workbookViewId="0">
      <selection activeCell="B1" sqref="B1:C1"/>
    </sheetView>
  </sheetViews>
  <sheetFormatPr defaultRowHeight="12.75"/>
  <cols>
    <col min="2" max="2" width="13" customWidth="1"/>
    <col min="3" max="3" width="60.5703125" bestFit="1" customWidth="1"/>
  </cols>
  <sheetData>
    <row r="1" spans="2:5" ht="18">
      <c r="B1" s="1587" t="s">
        <v>1225</v>
      </c>
      <c r="C1" s="1587"/>
      <c r="D1" s="914"/>
      <c r="E1" s="914"/>
    </row>
    <row r="5" spans="2:5" ht="30">
      <c r="B5" s="594" t="s">
        <v>1214</v>
      </c>
      <c r="C5" s="594" t="s">
        <v>1580</v>
      </c>
    </row>
    <row r="6" spans="2:5" ht="15">
      <c r="B6" s="705" t="s">
        <v>1198</v>
      </c>
      <c r="C6" s="706" t="s">
        <v>1200</v>
      </c>
    </row>
    <row r="7" spans="2:5" ht="15">
      <c r="B7" s="705" t="s">
        <v>1186</v>
      </c>
      <c r="C7" s="706" t="s">
        <v>1188</v>
      </c>
      <c r="E7" s="909"/>
    </row>
    <row r="8" spans="2:5" ht="15">
      <c r="B8" s="705" t="s">
        <v>958</v>
      </c>
      <c r="C8" s="706" t="s">
        <v>960</v>
      </c>
      <c r="E8" s="909"/>
    </row>
    <row r="9" spans="2:5" ht="15">
      <c r="B9" s="705" t="s">
        <v>1162</v>
      </c>
      <c r="C9" s="706" t="s">
        <v>1164</v>
      </c>
      <c r="E9" s="909"/>
    </row>
    <row r="10" spans="2:5" ht="15">
      <c r="B10" s="705" t="s">
        <v>1206</v>
      </c>
      <c r="C10" s="706" t="s">
        <v>1208</v>
      </c>
      <c r="E10" s="909"/>
    </row>
    <row r="11" spans="2:5" ht="15">
      <c r="B11" s="705" t="s">
        <v>1174</v>
      </c>
      <c r="C11" s="706" t="s">
        <v>1176</v>
      </c>
      <c r="E11" s="909"/>
    </row>
    <row r="12" spans="2:5" ht="15">
      <c r="B12" s="705" t="s">
        <v>1190</v>
      </c>
      <c r="C12" s="706" t="s">
        <v>1192</v>
      </c>
      <c r="E12" s="909"/>
    </row>
    <row r="13" spans="2:5" ht="15">
      <c r="B13" s="705" t="s">
        <v>1170</v>
      </c>
      <c r="C13" s="706" t="s">
        <v>1172</v>
      </c>
      <c r="E13" s="909"/>
    </row>
    <row r="14" spans="2:5" ht="15">
      <c r="B14" s="705" t="s">
        <v>1194</v>
      </c>
      <c r="C14" s="706" t="s">
        <v>1852</v>
      </c>
      <c r="E14" s="909"/>
    </row>
    <row r="15" spans="2:5" ht="15">
      <c r="B15" s="705" t="s">
        <v>1166</v>
      </c>
      <c r="C15" s="706" t="s">
        <v>1168</v>
      </c>
      <c r="E15" s="909"/>
    </row>
    <row r="16" spans="2:5" ht="15">
      <c r="B16" s="705" t="s">
        <v>1182</v>
      </c>
      <c r="C16" s="706" t="s">
        <v>1184</v>
      </c>
      <c r="E16" s="909"/>
    </row>
    <row r="17" spans="2:5" ht="15">
      <c r="B17" s="705" t="s">
        <v>1150</v>
      </c>
      <c r="C17" s="706" t="s">
        <v>1152</v>
      </c>
      <c r="E17" s="909"/>
    </row>
    <row r="18" spans="2:5" ht="15">
      <c r="B18" s="705" t="s">
        <v>1154</v>
      </c>
      <c r="C18" s="706" t="s">
        <v>1156</v>
      </c>
      <c r="E18" s="909"/>
    </row>
    <row r="19" spans="2:5" ht="15">
      <c r="B19" s="705" t="s">
        <v>1158</v>
      </c>
      <c r="C19" s="706" t="s">
        <v>1160</v>
      </c>
      <c r="E19" s="909"/>
    </row>
    <row r="20" spans="2:5" ht="15">
      <c r="B20" s="705" t="s">
        <v>1146</v>
      </c>
      <c r="C20" s="706" t="s">
        <v>1148</v>
      </c>
      <c r="E20" s="909"/>
    </row>
    <row r="21" spans="2:5" ht="15">
      <c r="B21" s="705" t="s">
        <v>1086</v>
      </c>
      <c r="C21" s="706" t="s">
        <v>1088</v>
      </c>
      <c r="E21" s="909"/>
    </row>
    <row r="22" spans="2:5" ht="15">
      <c r="B22" s="705" t="s">
        <v>1118</v>
      </c>
      <c r="C22" s="706" t="s">
        <v>1120</v>
      </c>
      <c r="E22" s="909"/>
    </row>
    <row r="23" spans="2:5" ht="15">
      <c r="B23" s="705" t="s">
        <v>1134</v>
      </c>
      <c r="C23" s="706" t="s">
        <v>1136</v>
      </c>
      <c r="E23" s="909"/>
    </row>
    <row r="24" spans="2:5" ht="15">
      <c r="B24" s="705" t="s">
        <v>1138</v>
      </c>
      <c r="C24" s="706" t="s">
        <v>1140</v>
      </c>
      <c r="E24" s="909"/>
    </row>
    <row r="25" spans="2:5" ht="15">
      <c r="B25" s="705" t="s">
        <v>1070</v>
      </c>
      <c r="C25" s="706" t="s">
        <v>1072</v>
      </c>
      <c r="E25" s="909"/>
    </row>
    <row r="26" spans="2:5" ht="15">
      <c r="B26" s="705" t="s">
        <v>1130</v>
      </c>
      <c r="C26" s="706" t="s">
        <v>1132</v>
      </c>
      <c r="E26" s="909"/>
    </row>
    <row r="27" spans="2:5" ht="15">
      <c r="B27" s="705" t="s">
        <v>1066</v>
      </c>
      <c r="C27" s="706" t="s">
        <v>1068</v>
      </c>
      <c r="E27" s="909"/>
    </row>
    <row r="28" spans="2:5" ht="15">
      <c r="B28" s="705" t="s">
        <v>1110</v>
      </c>
      <c r="C28" s="706" t="s">
        <v>1112</v>
      </c>
      <c r="E28" s="909"/>
    </row>
    <row r="29" spans="2:5" ht="15">
      <c r="B29" s="705" t="s">
        <v>1106</v>
      </c>
      <c r="C29" s="706" t="s">
        <v>1108</v>
      </c>
      <c r="E29" s="909"/>
    </row>
    <row r="30" spans="2:5" ht="15">
      <c r="B30" s="705" t="s">
        <v>1082</v>
      </c>
      <c r="C30" s="706" t="s">
        <v>1084</v>
      </c>
      <c r="E30" s="909"/>
    </row>
    <row r="31" spans="2:5" ht="15">
      <c r="B31" s="705" t="s">
        <v>1098</v>
      </c>
      <c r="C31" s="706" t="s">
        <v>1853</v>
      </c>
      <c r="E31" s="909"/>
    </row>
    <row r="32" spans="2:5" ht="15">
      <c r="B32" s="705" t="s">
        <v>1622</v>
      </c>
      <c r="C32" s="706" t="s">
        <v>1854</v>
      </c>
      <c r="E32" s="909"/>
    </row>
    <row r="33" spans="2:5" ht="15">
      <c r="B33" s="705" t="s">
        <v>1142</v>
      </c>
      <c r="C33" s="706" t="s">
        <v>1855</v>
      </c>
      <c r="E33" s="909"/>
    </row>
    <row r="34" spans="2:5" ht="15">
      <c r="B34" s="705" t="s">
        <v>1074</v>
      </c>
      <c r="C34" s="706" t="s">
        <v>1076</v>
      </c>
      <c r="E34" s="909"/>
    </row>
    <row r="35" spans="2:5" ht="15">
      <c r="B35" s="705" t="s">
        <v>1078</v>
      </c>
      <c r="C35" s="706" t="s">
        <v>1080</v>
      </c>
      <c r="E35" s="909"/>
    </row>
    <row r="36" spans="2:5" ht="15">
      <c r="B36" s="705" t="s">
        <v>1090</v>
      </c>
      <c r="C36" s="706" t="s">
        <v>1092</v>
      </c>
      <c r="E36" s="909"/>
    </row>
    <row r="37" spans="2:5" ht="15">
      <c r="B37" s="705" t="s">
        <v>786</v>
      </c>
      <c r="C37" s="706" t="s">
        <v>788</v>
      </c>
      <c r="E37" s="909"/>
    </row>
    <row r="38" spans="2:5" ht="15">
      <c r="B38" s="705" t="s">
        <v>1102</v>
      </c>
      <c r="C38" s="706" t="s">
        <v>1104</v>
      </c>
      <c r="E38" s="909"/>
    </row>
    <row r="39" spans="2:5" ht="15">
      <c r="B39" s="705" t="s">
        <v>1122</v>
      </c>
      <c r="C39" s="706" t="s">
        <v>1124</v>
      </c>
      <c r="E39" s="909"/>
    </row>
    <row r="40" spans="2:5" ht="15">
      <c r="B40" s="705" t="s">
        <v>1126</v>
      </c>
      <c r="C40" s="706" t="s">
        <v>1128</v>
      </c>
      <c r="E40" s="909"/>
    </row>
    <row r="41" spans="2:5" ht="15">
      <c r="B41" s="705" t="s">
        <v>622</v>
      </c>
      <c r="C41" s="706" t="s">
        <v>1856</v>
      </c>
      <c r="E41" s="909"/>
    </row>
    <row r="42" spans="2:5" ht="15">
      <c r="B42" s="705" t="s">
        <v>1114</v>
      </c>
      <c r="C42" s="706" t="s">
        <v>1116</v>
      </c>
      <c r="E42" s="909"/>
    </row>
    <row r="43" spans="2:5" ht="15">
      <c r="B43" s="705" t="s">
        <v>738</v>
      </c>
      <c r="C43" s="706" t="s">
        <v>740</v>
      </c>
      <c r="E43" s="909"/>
    </row>
    <row r="44" spans="2:5" ht="15">
      <c r="B44" s="705" t="s">
        <v>1026</v>
      </c>
      <c r="C44" s="706" t="s">
        <v>1028</v>
      </c>
      <c r="E44" s="909"/>
    </row>
    <row r="45" spans="2:5" ht="15">
      <c r="B45" s="705" t="s">
        <v>1062</v>
      </c>
      <c r="C45" s="706" t="s">
        <v>1064</v>
      </c>
      <c r="E45" s="909"/>
    </row>
    <row r="46" spans="2:5" ht="15">
      <c r="B46" s="705" t="s">
        <v>998</v>
      </c>
      <c r="C46" s="706" t="s">
        <v>1468</v>
      </c>
      <c r="E46" s="909"/>
    </row>
    <row r="47" spans="2:5" ht="15">
      <c r="B47" s="705" t="s">
        <v>710</v>
      </c>
      <c r="C47" s="706" t="s">
        <v>712</v>
      </c>
      <c r="E47" s="909"/>
    </row>
    <row r="48" spans="2:5" ht="15">
      <c r="B48" s="705" t="s">
        <v>1050</v>
      </c>
      <c r="C48" s="706" t="s">
        <v>1052</v>
      </c>
      <c r="E48" s="909"/>
    </row>
    <row r="49" spans="2:5" ht="15">
      <c r="B49" s="705" t="s">
        <v>314</v>
      </c>
      <c r="C49" s="706" t="s">
        <v>316</v>
      </c>
      <c r="E49" s="909"/>
    </row>
    <row r="50" spans="2:5" ht="15">
      <c r="B50" s="705" t="s">
        <v>1030</v>
      </c>
      <c r="C50" s="706" t="s">
        <v>1032</v>
      </c>
      <c r="E50" s="909"/>
    </row>
    <row r="51" spans="2:5" ht="15">
      <c r="B51" s="705" t="s">
        <v>1022</v>
      </c>
      <c r="C51" s="706" t="s">
        <v>1024</v>
      </c>
      <c r="E51" s="909"/>
    </row>
    <row r="52" spans="2:5" ht="15">
      <c r="B52" s="705" t="s">
        <v>990</v>
      </c>
      <c r="C52" s="706" t="s">
        <v>1469</v>
      </c>
      <c r="E52" s="909"/>
    </row>
    <row r="53" spans="2:5" ht="15">
      <c r="B53" s="705" t="s">
        <v>1058</v>
      </c>
      <c r="C53" s="706" t="s">
        <v>1060</v>
      </c>
      <c r="E53" s="909"/>
    </row>
    <row r="54" spans="2:5" ht="15">
      <c r="B54" s="705" t="s">
        <v>1018</v>
      </c>
      <c r="C54" s="706" t="s">
        <v>1020</v>
      </c>
      <c r="E54" s="909"/>
    </row>
    <row r="55" spans="2:5" ht="15">
      <c r="B55" s="705" t="s">
        <v>730</v>
      </c>
      <c r="C55" s="706" t="s">
        <v>732</v>
      </c>
      <c r="E55" s="909"/>
    </row>
    <row r="56" spans="2:5" ht="15">
      <c r="B56" s="705" t="s">
        <v>1046</v>
      </c>
      <c r="C56" s="706" t="s">
        <v>1048</v>
      </c>
      <c r="E56" s="909"/>
    </row>
    <row r="57" spans="2:5" ht="15">
      <c r="B57" s="705" t="s">
        <v>1054</v>
      </c>
      <c r="C57" s="706" t="s">
        <v>1857</v>
      </c>
      <c r="E57" s="909"/>
    </row>
    <row r="58" spans="2:5" ht="15">
      <c r="B58" s="705" t="s">
        <v>1034</v>
      </c>
      <c r="C58" s="706" t="s">
        <v>1036</v>
      </c>
      <c r="E58" s="909"/>
    </row>
    <row r="59" spans="2:5" ht="15">
      <c r="B59" s="705" t="s">
        <v>1014</v>
      </c>
      <c r="C59" s="706" t="s">
        <v>1016</v>
      </c>
      <c r="E59" s="909"/>
    </row>
    <row r="60" spans="2:5" ht="15">
      <c r="B60" s="705" t="s">
        <v>1038</v>
      </c>
      <c r="C60" s="706" t="s">
        <v>1858</v>
      </c>
      <c r="E60" s="909"/>
    </row>
    <row r="61" spans="2:5" ht="15">
      <c r="B61" s="705" t="s">
        <v>814</v>
      </c>
      <c r="C61" s="706" t="s">
        <v>816</v>
      </c>
      <c r="E61" s="909"/>
    </row>
    <row r="62" spans="2:5" ht="15">
      <c r="B62" s="705" t="s">
        <v>1002</v>
      </c>
      <c r="C62" s="706" t="s">
        <v>1004</v>
      </c>
      <c r="E62" s="909"/>
    </row>
    <row r="63" spans="2:5" ht="15">
      <c r="B63" s="705" t="s">
        <v>994</v>
      </c>
      <c r="C63" s="706" t="s">
        <v>1859</v>
      </c>
      <c r="E63" s="909"/>
    </row>
    <row r="64" spans="2:5" ht="15">
      <c r="B64" s="705" t="s">
        <v>986</v>
      </c>
      <c r="C64" s="706" t="s">
        <v>988</v>
      </c>
      <c r="E64" s="909"/>
    </row>
    <row r="65" spans="2:5" ht="15">
      <c r="B65" s="705" t="s">
        <v>982</v>
      </c>
      <c r="C65" s="706" t="s">
        <v>1860</v>
      </c>
      <c r="E65" s="909"/>
    </row>
    <row r="66" spans="2:5" ht="15">
      <c r="B66" s="705" t="s">
        <v>970</v>
      </c>
      <c r="C66" s="706" t="s">
        <v>972</v>
      </c>
      <c r="E66" s="909"/>
    </row>
    <row r="67" spans="2:5" ht="15">
      <c r="B67" s="705" t="s">
        <v>974</v>
      </c>
      <c r="C67" s="706" t="s">
        <v>976</v>
      </c>
      <c r="E67" s="909"/>
    </row>
    <row r="68" spans="2:5" ht="15">
      <c r="B68" s="705" t="s">
        <v>966</v>
      </c>
      <c r="C68" s="706" t="s">
        <v>968</v>
      </c>
      <c r="E68" s="909"/>
    </row>
    <row r="69" spans="2:5" ht="15">
      <c r="B69" s="705" t="s">
        <v>962</v>
      </c>
      <c r="C69" s="706" t="s">
        <v>964</v>
      </c>
      <c r="E69" s="909"/>
    </row>
    <row r="70" spans="2:5" ht="15">
      <c r="B70" s="705" t="s">
        <v>954</v>
      </c>
      <c r="C70" s="706" t="s">
        <v>956</v>
      </c>
      <c r="E70" s="909"/>
    </row>
    <row r="71" spans="2:5" ht="15">
      <c r="B71" s="705" t="s">
        <v>946</v>
      </c>
      <c r="C71" s="706" t="s">
        <v>948</v>
      </c>
      <c r="E71" s="909"/>
    </row>
    <row r="72" spans="2:5" ht="15">
      <c r="B72" s="705" t="s">
        <v>330</v>
      </c>
      <c r="C72" s="706" t="s">
        <v>332</v>
      </c>
      <c r="E72" s="909"/>
    </row>
    <row r="73" spans="2:5" ht="15">
      <c r="B73" s="705" t="s">
        <v>854</v>
      </c>
      <c r="C73" s="706" t="s">
        <v>856</v>
      </c>
      <c r="E73" s="909"/>
    </row>
    <row r="74" spans="2:5" ht="15">
      <c r="B74" s="705" t="s">
        <v>938</v>
      </c>
      <c r="C74" s="706" t="s">
        <v>940</v>
      </c>
      <c r="E74" s="909"/>
    </row>
    <row r="75" spans="2:5" ht="15">
      <c r="B75" s="705" t="s">
        <v>950</v>
      </c>
      <c r="C75" s="706" t="s">
        <v>952</v>
      </c>
      <c r="E75" s="909"/>
    </row>
    <row r="76" spans="2:5" ht="15">
      <c r="B76" s="705" t="s">
        <v>322</v>
      </c>
      <c r="C76" s="706" t="s">
        <v>1861</v>
      </c>
      <c r="E76" s="909"/>
    </row>
    <row r="77" spans="2:5" ht="15">
      <c r="B77" s="705" t="s">
        <v>930</v>
      </c>
      <c r="C77" s="706" t="s">
        <v>932</v>
      </c>
      <c r="E77" s="909"/>
    </row>
    <row r="78" spans="2:5" ht="15">
      <c r="B78" s="705" t="s">
        <v>918</v>
      </c>
      <c r="C78" s="706" t="s">
        <v>1862</v>
      </c>
      <c r="E78" s="909"/>
    </row>
    <row r="79" spans="2:5" ht="15">
      <c r="B79" s="705" t="s">
        <v>910</v>
      </c>
      <c r="C79" s="706" t="s">
        <v>912</v>
      </c>
      <c r="E79" s="909"/>
    </row>
    <row r="80" spans="2:5" ht="15">
      <c r="B80" s="705" t="s">
        <v>922</v>
      </c>
      <c r="C80" s="706" t="s">
        <v>924</v>
      </c>
      <c r="E80" s="909"/>
    </row>
    <row r="81" spans="2:5" ht="15">
      <c r="B81" s="705" t="s">
        <v>926</v>
      </c>
      <c r="C81" s="706" t="s">
        <v>928</v>
      </c>
      <c r="E81" s="909"/>
    </row>
    <row r="82" spans="2:5" ht="15">
      <c r="B82" s="705" t="s">
        <v>906</v>
      </c>
      <c r="C82" s="706" t="s">
        <v>908</v>
      </c>
      <c r="E82" s="909"/>
    </row>
    <row r="83" spans="2:5" ht="15">
      <c r="B83" s="705" t="s">
        <v>506</v>
      </c>
      <c r="C83" s="706" t="s">
        <v>508</v>
      </c>
      <c r="E83" s="909"/>
    </row>
    <row r="84" spans="2:5" ht="15">
      <c r="B84" s="705" t="s">
        <v>310</v>
      </c>
      <c r="C84" s="706" t="s">
        <v>312</v>
      </c>
      <c r="E84" s="909"/>
    </row>
    <row r="85" spans="2:5" ht="15">
      <c r="B85" s="705" t="s">
        <v>902</v>
      </c>
      <c r="C85" s="706" t="s">
        <v>904</v>
      </c>
      <c r="E85" s="909"/>
    </row>
    <row r="86" spans="2:5" ht="15">
      <c r="B86" s="705" t="s">
        <v>866</v>
      </c>
      <c r="C86" s="706" t="s">
        <v>868</v>
      </c>
      <c r="E86" s="909"/>
    </row>
    <row r="87" spans="2:5" ht="15">
      <c r="B87" s="705" t="s">
        <v>890</v>
      </c>
      <c r="C87" s="706" t="s">
        <v>892</v>
      </c>
      <c r="E87" s="909"/>
    </row>
    <row r="88" spans="2:5" ht="15">
      <c r="B88" s="705" t="s">
        <v>978</v>
      </c>
      <c r="C88" s="706" t="s">
        <v>980</v>
      </c>
      <c r="E88" s="909"/>
    </row>
    <row r="89" spans="2:5" ht="15">
      <c r="B89" s="705" t="s">
        <v>878</v>
      </c>
      <c r="C89" s="706" t="s">
        <v>880</v>
      </c>
      <c r="E89" s="909"/>
    </row>
    <row r="90" spans="2:5" ht="15">
      <c r="B90" s="705" t="s">
        <v>874</v>
      </c>
      <c r="C90" s="706" t="s">
        <v>876</v>
      </c>
      <c r="E90" s="909"/>
    </row>
    <row r="91" spans="2:5" ht="15">
      <c r="B91" s="705" t="s">
        <v>850</v>
      </c>
      <c r="C91" s="706" t="s">
        <v>852</v>
      </c>
      <c r="E91" s="909"/>
    </row>
    <row r="92" spans="2:5" ht="15">
      <c r="B92" s="705" t="s">
        <v>870</v>
      </c>
      <c r="C92" s="706" t="s">
        <v>872</v>
      </c>
      <c r="E92" s="909"/>
    </row>
    <row r="93" spans="2:5" ht="15">
      <c r="B93" s="705" t="s">
        <v>894</v>
      </c>
      <c r="C93" s="706" t="s">
        <v>896</v>
      </c>
      <c r="E93" s="909"/>
    </row>
    <row r="94" spans="2:5" ht="15">
      <c r="B94" s="705" t="s">
        <v>838</v>
      </c>
      <c r="C94" s="706" t="s">
        <v>840</v>
      </c>
      <c r="E94" s="909"/>
    </row>
    <row r="95" spans="2:5" ht="15">
      <c r="B95" s="705" t="s">
        <v>842</v>
      </c>
      <c r="C95" s="706" t="s">
        <v>844</v>
      </c>
      <c r="E95" s="909"/>
    </row>
    <row r="96" spans="2:5" ht="15">
      <c r="B96" s="705" t="s">
        <v>882</v>
      </c>
      <c r="C96" s="706" t="s">
        <v>884</v>
      </c>
      <c r="E96" s="909"/>
    </row>
    <row r="97" spans="2:5" ht="15">
      <c r="B97" s="705" t="s">
        <v>862</v>
      </c>
      <c r="C97" s="706" t="s">
        <v>864</v>
      </c>
      <c r="E97" s="909"/>
    </row>
    <row r="98" spans="2:5" ht="15">
      <c r="B98" s="705" t="s">
        <v>834</v>
      </c>
      <c r="C98" s="706" t="s">
        <v>836</v>
      </c>
      <c r="E98" s="909"/>
    </row>
    <row r="99" spans="2:5" ht="15">
      <c r="B99" s="705" t="s">
        <v>830</v>
      </c>
      <c r="C99" s="706" t="s">
        <v>832</v>
      </c>
      <c r="E99" s="909"/>
    </row>
    <row r="100" spans="2:5" ht="15">
      <c r="B100" s="705" t="s">
        <v>810</v>
      </c>
      <c r="C100" s="706" t="s">
        <v>812</v>
      </c>
      <c r="E100" s="909"/>
    </row>
    <row r="101" spans="2:5" ht="15">
      <c r="B101" s="705" t="s">
        <v>822</v>
      </c>
      <c r="C101" s="706" t="s">
        <v>1863</v>
      </c>
      <c r="E101" s="909"/>
    </row>
    <row r="102" spans="2:5" ht="15">
      <c r="B102" s="705" t="s">
        <v>230</v>
      </c>
      <c r="C102" s="706" t="s">
        <v>232</v>
      </c>
      <c r="E102" s="909"/>
    </row>
    <row r="103" spans="2:5" ht="15">
      <c r="B103" s="705" t="s">
        <v>818</v>
      </c>
      <c r="C103" s="706" t="s">
        <v>820</v>
      </c>
      <c r="E103" s="909"/>
    </row>
    <row r="104" spans="2:5" ht="15">
      <c r="B104" s="705" t="s">
        <v>826</v>
      </c>
      <c r="C104" s="706" t="s">
        <v>828</v>
      </c>
      <c r="E104" s="909"/>
    </row>
    <row r="105" spans="2:5" ht="15">
      <c r="B105" s="705" t="s">
        <v>806</v>
      </c>
      <c r="C105" s="706" t="s">
        <v>808</v>
      </c>
      <c r="E105" s="909"/>
    </row>
    <row r="106" spans="2:5" ht="15">
      <c r="B106" s="705" t="s">
        <v>774</v>
      </c>
      <c r="C106" s="706" t="s">
        <v>776</v>
      </c>
      <c r="E106" s="909"/>
    </row>
    <row r="107" spans="2:5" ht="15">
      <c r="B107" s="705" t="s">
        <v>790</v>
      </c>
      <c r="C107" s="706" t="s">
        <v>792</v>
      </c>
      <c r="E107" s="909"/>
    </row>
    <row r="108" spans="2:5" ht="15">
      <c r="B108" s="705" t="s">
        <v>802</v>
      </c>
      <c r="C108" s="706" t="s">
        <v>804</v>
      </c>
      <c r="E108" s="909"/>
    </row>
    <row r="109" spans="2:5" ht="15">
      <c r="B109" s="705" t="s">
        <v>778</v>
      </c>
      <c r="C109" s="706" t="s">
        <v>1864</v>
      </c>
      <c r="E109" s="909"/>
    </row>
    <row r="110" spans="2:5" ht="15">
      <c r="B110" s="705" t="s">
        <v>782</v>
      </c>
      <c r="C110" s="706" t="s">
        <v>784</v>
      </c>
      <c r="E110" s="909"/>
    </row>
    <row r="111" spans="2:5" ht="15">
      <c r="B111" s="705" t="s">
        <v>798</v>
      </c>
      <c r="C111" s="706" t="s">
        <v>800</v>
      </c>
      <c r="E111" s="909"/>
    </row>
    <row r="112" spans="2:5" ht="15">
      <c r="B112" s="705" t="s">
        <v>794</v>
      </c>
      <c r="C112" s="706" t="s">
        <v>1865</v>
      </c>
      <c r="E112" s="909"/>
    </row>
    <row r="113" spans="2:5" ht="15">
      <c r="B113" s="705" t="s">
        <v>1471</v>
      </c>
      <c r="C113" s="706" t="s">
        <v>1470</v>
      </c>
      <c r="E113" s="909"/>
    </row>
    <row r="114" spans="2:5" ht="15">
      <c r="B114" s="705" t="s">
        <v>770</v>
      </c>
      <c r="C114" s="706" t="s">
        <v>772</v>
      </c>
      <c r="E114" s="909"/>
    </row>
    <row r="115" spans="2:5" ht="15">
      <c r="B115" s="705" t="s">
        <v>762</v>
      </c>
      <c r="C115" s="706" t="s">
        <v>764</v>
      </c>
      <c r="E115" s="909"/>
    </row>
    <row r="116" spans="2:5" ht="15">
      <c r="B116" s="705" t="s">
        <v>754</v>
      </c>
      <c r="C116" s="706" t="s">
        <v>756</v>
      </c>
      <c r="E116" s="909"/>
    </row>
    <row r="117" spans="2:5" ht="15">
      <c r="B117" s="705" t="s">
        <v>766</v>
      </c>
      <c r="C117" s="706" t="s">
        <v>768</v>
      </c>
      <c r="E117" s="909"/>
    </row>
    <row r="118" spans="2:5" ht="15">
      <c r="B118" s="705" t="s">
        <v>758</v>
      </c>
      <c r="C118" s="706" t="s">
        <v>760</v>
      </c>
      <c r="E118" s="909"/>
    </row>
    <row r="119" spans="2:5" ht="15">
      <c r="B119" s="705" t="s">
        <v>746</v>
      </c>
      <c r="C119" s="706" t="s">
        <v>748</v>
      </c>
      <c r="E119" s="909"/>
    </row>
    <row r="120" spans="2:5" ht="15">
      <c r="B120" s="705" t="s">
        <v>706</v>
      </c>
      <c r="C120" s="706" t="s">
        <v>1866</v>
      </c>
      <c r="E120" s="909"/>
    </row>
    <row r="121" spans="2:5" ht="15">
      <c r="B121" s="705" t="s">
        <v>734</v>
      </c>
      <c r="C121" s="706" t="s">
        <v>736</v>
      </c>
      <c r="E121" s="909"/>
    </row>
    <row r="122" spans="2:5" ht="15">
      <c r="B122" s="705" t="s">
        <v>1624</v>
      </c>
      <c r="C122" s="706" t="s">
        <v>1867</v>
      </c>
      <c r="E122" s="909"/>
    </row>
    <row r="123" spans="2:5" ht="15">
      <c r="B123" s="705" t="s">
        <v>714</v>
      </c>
      <c r="C123" s="706" t="s">
        <v>716</v>
      </c>
      <c r="E123" s="909"/>
    </row>
    <row r="124" spans="2:5" ht="15">
      <c r="B124" s="705" t="s">
        <v>742</v>
      </c>
      <c r="C124" s="706" t="s">
        <v>1868</v>
      </c>
      <c r="E124" s="909"/>
    </row>
    <row r="125" spans="2:5" ht="15">
      <c r="B125" s="705" t="s">
        <v>702</v>
      </c>
      <c r="C125" s="706" t="s">
        <v>1869</v>
      </c>
      <c r="E125" s="909"/>
    </row>
    <row r="126" spans="2:5" ht="15">
      <c r="B126" s="705" t="s">
        <v>666</v>
      </c>
      <c r="C126" s="706" t="s">
        <v>668</v>
      </c>
      <c r="E126" s="909"/>
    </row>
    <row r="127" spans="2:5" ht="15">
      <c r="B127" s="705" t="s">
        <v>698</v>
      </c>
      <c r="C127" s="706" t="s">
        <v>700</v>
      </c>
      <c r="E127" s="909"/>
    </row>
    <row r="128" spans="2:5" ht="15">
      <c r="B128" s="705" t="s">
        <v>678</v>
      </c>
      <c r="C128" s="706" t="s">
        <v>680</v>
      </c>
      <c r="E128" s="909"/>
    </row>
    <row r="129" spans="2:5" ht="15">
      <c r="B129" s="705" t="s">
        <v>682</v>
      </c>
      <c r="C129" s="706" t="s">
        <v>684</v>
      </c>
      <c r="E129" s="909"/>
    </row>
    <row r="130" spans="2:5" ht="15">
      <c r="B130" s="705" t="s">
        <v>662</v>
      </c>
      <c r="C130" s="706" t="s">
        <v>664</v>
      </c>
      <c r="E130" s="909"/>
    </row>
    <row r="131" spans="2:5" ht="15">
      <c r="B131" s="705" t="s">
        <v>690</v>
      </c>
      <c r="C131" s="706" t="s">
        <v>692</v>
      </c>
      <c r="E131" s="909"/>
    </row>
    <row r="132" spans="2:5" ht="15">
      <c r="B132" s="705" t="s">
        <v>674</v>
      </c>
      <c r="C132" s="706" t="s">
        <v>676</v>
      </c>
      <c r="E132" s="909"/>
    </row>
    <row r="133" spans="2:5" ht="15">
      <c r="B133" s="705" t="s">
        <v>670</v>
      </c>
      <c r="C133" s="706" t="s">
        <v>672</v>
      </c>
      <c r="E133" s="909"/>
    </row>
    <row r="134" spans="2:5" ht="15">
      <c r="B134" s="705" t="s">
        <v>614</v>
      </c>
      <c r="C134" s="706" t="s">
        <v>616</v>
      </c>
      <c r="E134" s="909"/>
    </row>
    <row r="135" spans="2:5" ht="15">
      <c r="B135" s="705" t="s">
        <v>642</v>
      </c>
      <c r="C135" s="706" t="s">
        <v>644</v>
      </c>
      <c r="E135" s="909"/>
    </row>
    <row r="136" spans="2:5" ht="15">
      <c r="B136" s="705" t="s">
        <v>582</v>
      </c>
      <c r="C136" s="706" t="s">
        <v>584</v>
      </c>
      <c r="E136" s="909"/>
    </row>
    <row r="137" spans="2:5" ht="15">
      <c r="B137" s="705" t="s">
        <v>574</v>
      </c>
      <c r="C137" s="706" t="s">
        <v>576</v>
      </c>
      <c r="E137" s="909"/>
    </row>
    <row r="138" spans="2:5" ht="15">
      <c r="B138" s="705" t="s">
        <v>586</v>
      </c>
      <c r="C138" s="706" t="s">
        <v>588</v>
      </c>
      <c r="E138" s="909"/>
    </row>
    <row r="139" spans="2:5" ht="15">
      <c r="B139" s="705" t="s">
        <v>626</v>
      </c>
      <c r="C139" s="706" t="s">
        <v>628</v>
      </c>
      <c r="E139" s="909"/>
    </row>
    <row r="140" spans="2:5" ht="15">
      <c r="B140" s="705" t="s">
        <v>594</v>
      </c>
      <c r="C140" s="706" t="s">
        <v>596</v>
      </c>
      <c r="E140" s="909"/>
    </row>
    <row r="141" spans="2:5" ht="15">
      <c r="B141" s="705" t="s">
        <v>638</v>
      </c>
      <c r="C141" s="706" t="s">
        <v>640</v>
      </c>
      <c r="E141" s="909"/>
    </row>
    <row r="142" spans="2:5" ht="15">
      <c r="B142" s="705" t="s">
        <v>602</v>
      </c>
      <c r="C142" s="706" t="s">
        <v>604</v>
      </c>
      <c r="E142" s="909"/>
    </row>
    <row r="143" spans="2:5" ht="15">
      <c r="B143" s="705" t="s">
        <v>590</v>
      </c>
      <c r="C143" s="706" t="s">
        <v>592</v>
      </c>
      <c r="E143" s="909"/>
    </row>
    <row r="144" spans="2:5" ht="15">
      <c r="B144" s="705" t="s">
        <v>578</v>
      </c>
      <c r="C144" s="706" t="s">
        <v>580</v>
      </c>
      <c r="E144" s="909"/>
    </row>
    <row r="145" spans="2:5" ht="15">
      <c r="B145" s="705" t="s">
        <v>914</v>
      </c>
      <c r="C145" s="706" t="s">
        <v>1870</v>
      </c>
      <c r="E145" s="909"/>
    </row>
    <row r="146" spans="2:5" ht="15">
      <c r="B146" s="705" t="s">
        <v>650</v>
      </c>
      <c r="C146" s="706" t="s">
        <v>1871</v>
      </c>
      <c r="E146" s="909"/>
    </row>
    <row r="147" spans="2:5" ht="15">
      <c r="B147" s="705" t="s">
        <v>618</v>
      </c>
      <c r="C147" s="706" t="s">
        <v>620</v>
      </c>
      <c r="E147" s="909"/>
    </row>
    <row r="148" spans="2:5" ht="15">
      <c r="B148" s="705" t="s">
        <v>646</v>
      </c>
      <c r="C148" s="706" t="s">
        <v>648</v>
      </c>
      <c r="E148" s="909"/>
    </row>
    <row r="149" spans="2:5" ht="15">
      <c r="B149" s="705" t="s">
        <v>598</v>
      </c>
      <c r="C149" s="706" t="s">
        <v>600</v>
      </c>
      <c r="E149" s="909"/>
    </row>
    <row r="150" spans="2:5" ht="15">
      <c r="B150" s="705" t="s">
        <v>658</v>
      </c>
      <c r="C150" s="706" t="s">
        <v>660</v>
      </c>
      <c r="E150" s="909"/>
    </row>
    <row r="151" spans="2:5" ht="15">
      <c r="B151" s="705" t="s">
        <v>570</v>
      </c>
      <c r="C151" s="706" t="s">
        <v>572</v>
      </c>
      <c r="E151" s="909"/>
    </row>
    <row r="152" spans="2:5" ht="15">
      <c r="B152" s="705" t="s">
        <v>566</v>
      </c>
      <c r="C152" s="706" t="s">
        <v>568</v>
      </c>
      <c r="E152" s="909"/>
    </row>
    <row r="153" spans="2:5" ht="15">
      <c r="B153" s="705" t="s">
        <v>530</v>
      </c>
      <c r="C153" s="706" t="s">
        <v>532</v>
      </c>
      <c r="E153" s="909"/>
    </row>
    <row r="154" spans="2:5" ht="15">
      <c r="B154" s="705" t="s">
        <v>534</v>
      </c>
      <c r="C154" s="706" t="s">
        <v>536</v>
      </c>
      <c r="E154" s="909"/>
    </row>
    <row r="155" spans="2:5" ht="15">
      <c r="B155" s="705" t="s">
        <v>542</v>
      </c>
      <c r="C155" s="706" t="s">
        <v>544</v>
      </c>
      <c r="E155" s="909"/>
    </row>
    <row r="156" spans="2:5" ht="15">
      <c r="B156" s="705" t="s">
        <v>562</v>
      </c>
      <c r="C156" s="706" t="s">
        <v>564</v>
      </c>
      <c r="E156" s="909"/>
    </row>
    <row r="157" spans="2:5" ht="15">
      <c r="B157" s="705" t="s">
        <v>522</v>
      </c>
      <c r="C157" s="706" t="s">
        <v>524</v>
      </c>
      <c r="E157" s="909"/>
    </row>
    <row r="158" spans="2:5" ht="15">
      <c r="B158" s="705" t="s">
        <v>546</v>
      </c>
      <c r="C158" s="706" t="s">
        <v>548</v>
      </c>
      <c r="E158" s="909"/>
    </row>
    <row r="159" spans="2:5" ht="15">
      <c r="B159" s="705" t="s">
        <v>558</v>
      </c>
      <c r="C159" s="706" t="s">
        <v>560</v>
      </c>
      <c r="E159" s="909"/>
    </row>
    <row r="160" spans="2:5" ht="15">
      <c r="B160" s="705" t="s">
        <v>550</v>
      </c>
      <c r="C160" s="706" t="s">
        <v>552</v>
      </c>
      <c r="E160" s="909"/>
    </row>
    <row r="161" spans="2:5" ht="15">
      <c r="B161" s="705" t="s">
        <v>526</v>
      </c>
      <c r="C161" s="706" t="s">
        <v>528</v>
      </c>
      <c r="E161" s="909"/>
    </row>
    <row r="162" spans="2:5" ht="15">
      <c r="B162" s="705" t="s">
        <v>554</v>
      </c>
      <c r="C162" s="706" t="s">
        <v>1872</v>
      </c>
      <c r="E162" s="909"/>
    </row>
    <row r="163" spans="2:5" ht="15">
      <c r="B163" s="705" t="s">
        <v>718</v>
      </c>
      <c r="C163" s="706" t="s">
        <v>1873</v>
      </c>
      <c r="E163" s="909"/>
    </row>
    <row r="164" spans="2:5" ht="15">
      <c r="B164" s="705" t="s">
        <v>630</v>
      </c>
      <c r="C164" s="706" t="s">
        <v>1874</v>
      </c>
      <c r="E164" s="909"/>
    </row>
    <row r="165" spans="2:5" ht="15">
      <c r="B165" s="705" t="s">
        <v>610</v>
      </c>
      <c r="C165" s="706" t="s">
        <v>1875</v>
      </c>
      <c r="E165" s="909"/>
    </row>
    <row r="166" spans="2:5" ht="15">
      <c r="B166" s="705" t="s">
        <v>538</v>
      </c>
      <c r="C166" s="706" t="s">
        <v>540</v>
      </c>
      <c r="E166" s="909"/>
    </row>
    <row r="167" spans="2:5" ht="15">
      <c r="B167" s="705" t="s">
        <v>518</v>
      </c>
      <c r="C167" s="706" t="s">
        <v>520</v>
      </c>
      <c r="E167" s="909"/>
    </row>
    <row r="168" spans="2:5" ht="15">
      <c r="B168" s="705" t="s">
        <v>494</v>
      </c>
      <c r="C168" s="706" t="s">
        <v>496</v>
      </c>
      <c r="E168" s="909"/>
    </row>
    <row r="169" spans="2:5" ht="15">
      <c r="B169" s="705" t="s">
        <v>462</v>
      </c>
      <c r="C169" s="706" t="s">
        <v>464</v>
      </c>
      <c r="E169" s="909"/>
    </row>
    <row r="170" spans="2:5" ht="15">
      <c r="B170" s="705" t="s">
        <v>474</v>
      </c>
      <c r="C170" s="706" t="s">
        <v>1475</v>
      </c>
      <c r="E170" s="909"/>
    </row>
    <row r="171" spans="2:5" ht="15">
      <c r="B171" s="705" t="s">
        <v>514</v>
      </c>
      <c r="C171" s="706" t="s">
        <v>516</v>
      </c>
      <c r="E171" s="909"/>
    </row>
    <row r="172" spans="2:5" ht="15">
      <c r="B172" s="705" t="s">
        <v>502</v>
      </c>
      <c r="C172" s="706" t="s">
        <v>504</v>
      </c>
      <c r="E172" s="909"/>
    </row>
    <row r="173" spans="2:5" ht="15">
      <c r="B173" s="705" t="s">
        <v>458</v>
      </c>
      <c r="C173" s="706" t="s">
        <v>460</v>
      </c>
      <c r="E173" s="909"/>
    </row>
    <row r="174" spans="2:5" ht="15">
      <c r="B174" s="705" t="s">
        <v>510</v>
      </c>
      <c r="C174" s="706" t="s">
        <v>512</v>
      </c>
      <c r="E174" s="909"/>
    </row>
    <row r="175" spans="2:5" ht="15">
      <c r="B175" s="705" t="s">
        <v>498</v>
      </c>
      <c r="C175" s="706" t="s">
        <v>500</v>
      </c>
      <c r="E175" s="909"/>
    </row>
    <row r="176" spans="2:5" ht="15">
      <c r="B176" s="705" t="s">
        <v>482</v>
      </c>
      <c r="C176" s="706" t="s">
        <v>484</v>
      </c>
      <c r="E176" s="909"/>
    </row>
    <row r="177" spans="2:5" ht="15">
      <c r="B177" s="705" t="s">
        <v>490</v>
      </c>
      <c r="C177" s="706" t="s">
        <v>492</v>
      </c>
      <c r="E177" s="909"/>
    </row>
    <row r="178" spans="2:5" ht="15">
      <c r="B178" s="705" t="s">
        <v>470</v>
      </c>
      <c r="C178" s="706" t="s">
        <v>472</v>
      </c>
      <c r="E178" s="909"/>
    </row>
    <row r="179" spans="2:5" ht="15">
      <c r="B179" s="705" t="s">
        <v>454</v>
      </c>
      <c r="C179" s="706" t="s">
        <v>456</v>
      </c>
      <c r="E179" s="909"/>
    </row>
    <row r="180" spans="2:5" ht="15">
      <c r="B180" s="705" t="s">
        <v>414</v>
      </c>
      <c r="C180" s="706" t="s">
        <v>416</v>
      </c>
      <c r="E180" s="909"/>
    </row>
    <row r="181" spans="2:5" ht="15">
      <c r="B181" s="705" t="s">
        <v>406</v>
      </c>
      <c r="C181" s="706" t="s">
        <v>408</v>
      </c>
      <c r="E181" s="909"/>
    </row>
    <row r="182" spans="2:5" ht="15">
      <c r="B182" s="705" t="s">
        <v>402</v>
      </c>
      <c r="C182" s="706" t="s">
        <v>404</v>
      </c>
      <c r="E182" s="909"/>
    </row>
    <row r="183" spans="2:5" ht="15">
      <c r="B183" s="705" t="s">
        <v>198</v>
      </c>
      <c r="C183" s="706" t="s">
        <v>200</v>
      </c>
      <c r="E183" s="909"/>
    </row>
    <row r="184" spans="2:5" ht="15">
      <c r="B184" s="705" t="s">
        <v>354</v>
      </c>
      <c r="C184" s="706" t="s">
        <v>356</v>
      </c>
      <c r="E184" s="909"/>
    </row>
    <row r="185" spans="2:5" ht="15">
      <c r="B185" s="705" t="s">
        <v>334</v>
      </c>
      <c r="C185" s="706" t="s">
        <v>1876</v>
      </c>
      <c r="E185" s="909"/>
    </row>
    <row r="186" spans="2:5" ht="15">
      <c r="B186" s="705" t="s">
        <v>398</v>
      </c>
      <c r="C186" s="706" t="s">
        <v>400</v>
      </c>
      <c r="E186" s="909"/>
    </row>
    <row r="187" spans="2:5" ht="15">
      <c r="B187" s="705" t="s">
        <v>350</v>
      </c>
      <c r="C187" s="706" t="s">
        <v>352</v>
      </c>
      <c r="E187" s="909"/>
    </row>
    <row r="188" spans="2:5" ht="15">
      <c r="B188" s="705" t="s">
        <v>410</v>
      </c>
      <c r="C188" s="706" t="s">
        <v>412</v>
      </c>
      <c r="E188" s="909"/>
    </row>
    <row r="189" spans="2:5" ht="15">
      <c r="B189" s="705" t="s">
        <v>390</v>
      </c>
      <c r="C189" s="706" t="s">
        <v>392</v>
      </c>
      <c r="E189" s="909"/>
    </row>
    <row r="190" spans="2:5" ht="15">
      <c r="B190" s="705" t="s">
        <v>358</v>
      </c>
      <c r="C190" s="706" t="s">
        <v>360</v>
      </c>
      <c r="E190" s="909"/>
    </row>
    <row r="191" spans="2:5" ht="15">
      <c r="B191" s="705" t="s">
        <v>378</v>
      </c>
      <c r="C191" s="706" t="s">
        <v>380</v>
      </c>
      <c r="E191" s="909"/>
    </row>
    <row r="192" spans="2:5" ht="15">
      <c r="B192" s="705" t="s">
        <v>362</v>
      </c>
      <c r="C192" s="706" t="s">
        <v>364</v>
      </c>
      <c r="E192" s="909"/>
    </row>
    <row r="193" spans="2:5" ht="15">
      <c r="B193" s="705" t="s">
        <v>370</v>
      </c>
      <c r="C193" s="706" t="s">
        <v>372</v>
      </c>
      <c r="E193" s="909"/>
    </row>
    <row r="194" spans="2:5" ht="15">
      <c r="B194" s="705" t="s">
        <v>394</v>
      </c>
      <c r="C194" s="706" t="s">
        <v>396</v>
      </c>
      <c r="E194" s="909"/>
    </row>
    <row r="195" spans="2:5" ht="15">
      <c r="B195" s="705" t="s">
        <v>346</v>
      </c>
      <c r="C195" s="706" t="s">
        <v>348</v>
      </c>
      <c r="E195" s="909"/>
    </row>
    <row r="196" spans="2:5" ht="15">
      <c r="B196" s="705" t="s">
        <v>186</v>
      </c>
      <c r="C196" s="706" t="s">
        <v>188</v>
      </c>
      <c r="E196" s="909"/>
    </row>
    <row r="197" spans="2:5" ht="15">
      <c r="B197" s="705" t="s">
        <v>846</v>
      </c>
      <c r="C197" s="706" t="s">
        <v>1877</v>
      </c>
      <c r="E197" s="909"/>
    </row>
    <row r="198" spans="2:5" ht="15">
      <c r="B198" s="705" t="s">
        <v>718</v>
      </c>
      <c r="C198" s="706" t="s">
        <v>1878</v>
      </c>
      <c r="E198" s="909"/>
    </row>
    <row r="199" spans="2:5" ht="15">
      <c r="B199" s="705" t="s">
        <v>338</v>
      </c>
      <c r="C199" s="706" t="s">
        <v>340</v>
      </c>
      <c r="E199" s="909"/>
    </row>
    <row r="200" spans="2:5" ht="15">
      <c r="B200" s="705" t="s">
        <v>934</v>
      </c>
      <c r="C200" s="706" t="s">
        <v>936</v>
      </c>
      <c r="E200" s="909"/>
    </row>
    <row r="201" spans="2:5" ht="15">
      <c r="B201" s="705" t="s">
        <v>686</v>
      </c>
      <c r="C201" s="706" t="s">
        <v>688</v>
      </c>
      <c r="E201" s="909"/>
    </row>
    <row r="202" spans="2:5" ht="15">
      <c r="B202" s="705" t="s">
        <v>374</v>
      </c>
      <c r="C202" s="706" t="s">
        <v>1879</v>
      </c>
      <c r="E202" s="909"/>
    </row>
    <row r="203" spans="2:5" ht="15">
      <c r="B203" s="705" t="s">
        <v>726</v>
      </c>
      <c r="C203" s="706" t="s">
        <v>1880</v>
      </c>
      <c r="E203" s="909"/>
    </row>
    <row r="204" spans="2:5" ht="15">
      <c r="B204" s="705" t="s">
        <v>694</v>
      </c>
      <c r="C204" s="706" t="s">
        <v>1881</v>
      </c>
      <c r="E204" s="909"/>
    </row>
    <row r="205" spans="2:5" ht="15">
      <c r="B205" s="705" t="s">
        <v>1623</v>
      </c>
      <c r="C205" s="706" t="s">
        <v>1882</v>
      </c>
      <c r="E205" s="909"/>
    </row>
    <row r="206" spans="2:5" ht="15">
      <c r="B206" s="705" t="s">
        <v>226</v>
      </c>
      <c r="C206" s="706" t="s">
        <v>1883</v>
      </c>
      <c r="E206" s="909"/>
    </row>
    <row r="207" spans="2:5" ht="15">
      <c r="B207" s="705" t="s">
        <v>386</v>
      </c>
      <c r="C207" s="706" t="s">
        <v>388</v>
      </c>
      <c r="E207" s="909"/>
    </row>
    <row r="208" spans="2:5" ht="15">
      <c r="B208" s="705" t="s">
        <v>342</v>
      </c>
      <c r="C208" s="706" t="s">
        <v>344</v>
      </c>
      <c r="E208" s="909"/>
    </row>
    <row r="209" spans="2:5" ht="15">
      <c r="B209" s="705" t="s">
        <v>382</v>
      </c>
      <c r="C209" s="706" t="s">
        <v>384</v>
      </c>
      <c r="E209" s="909"/>
    </row>
    <row r="210" spans="2:5" ht="15">
      <c r="B210" s="705" t="s">
        <v>1042</v>
      </c>
      <c r="C210" s="706" t="s">
        <v>1044</v>
      </c>
      <c r="E210" s="909"/>
    </row>
    <row r="211" spans="2:5" ht="15">
      <c r="B211" s="705" t="s">
        <v>326</v>
      </c>
      <c r="C211" s="706" t="s">
        <v>328</v>
      </c>
      <c r="E211" s="909"/>
    </row>
    <row r="212" spans="2:5" ht="15">
      <c r="B212" s="705" t="s">
        <v>262</v>
      </c>
      <c r="C212" s="706" t="s">
        <v>1884</v>
      </c>
      <c r="E212" s="909"/>
    </row>
    <row r="213" spans="2:5" ht="15">
      <c r="B213" s="705" t="s">
        <v>298</v>
      </c>
      <c r="C213" s="706" t="s">
        <v>300</v>
      </c>
      <c r="E213" s="909"/>
    </row>
    <row r="214" spans="2:5" ht="15">
      <c r="B214" s="705" t="s">
        <v>258</v>
      </c>
      <c r="C214" s="706" t="s">
        <v>1885</v>
      </c>
      <c r="E214" s="909"/>
    </row>
    <row r="215" spans="2:5" ht="15">
      <c r="B215" s="705" t="s">
        <v>302</v>
      </c>
      <c r="C215" s="706" t="s">
        <v>304</v>
      </c>
      <c r="E215" s="909"/>
    </row>
    <row r="216" spans="2:5" ht="15">
      <c r="B216" s="705" t="s">
        <v>290</v>
      </c>
      <c r="C216" s="706" t="s">
        <v>292</v>
      </c>
      <c r="E216" s="909"/>
    </row>
    <row r="217" spans="2:5" ht="15">
      <c r="B217" s="705" t="s">
        <v>306</v>
      </c>
      <c r="C217" s="706" t="s">
        <v>308</v>
      </c>
      <c r="E217" s="909"/>
    </row>
    <row r="218" spans="2:5" ht="15">
      <c r="B218" s="705" t="s">
        <v>294</v>
      </c>
      <c r="C218" s="706" t="s">
        <v>296</v>
      </c>
      <c r="E218" s="909"/>
    </row>
    <row r="219" spans="2:5" ht="15">
      <c r="B219" s="705" t="s">
        <v>278</v>
      </c>
      <c r="C219" s="706" t="s">
        <v>280</v>
      </c>
      <c r="E219" s="909"/>
    </row>
    <row r="220" spans="2:5" ht="15">
      <c r="B220" s="705" t="s">
        <v>270</v>
      </c>
      <c r="C220" s="706" t="s">
        <v>1886</v>
      </c>
      <c r="E220" s="909"/>
    </row>
    <row r="221" spans="2:5" ht="15">
      <c r="B221" s="705" t="s">
        <v>282</v>
      </c>
      <c r="C221" s="706" t="s">
        <v>284</v>
      </c>
      <c r="E221" s="909"/>
    </row>
    <row r="222" spans="2:5" ht="15">
      <c r="B222" s="705" t="s">
        <v>318</v>
      </c>
      <c r="C222" s="706" t="s">
        <v>276</v>
      </c>
      <c r="E222" s="909"/>
    </row>
    <row r="223" spans="2:5" ht="15">
      <c r="B223" s="705" t="s">
        <v>286</v>
      </c>
      <c r="C223" s="706" t="s">
        <v>288</v>
      </c>
      <c r="E223" s="909"/>
    </row>
    <row r="224" spans="2:5" ht="15">
      <c r="B224" s="705" t="s">
        <v>318</v>
      </c>
      <c r="C224" s="706" t="s">
        <v>1887</v>
      </c>
      <c r="E224" s="909"/>
    </row>
    <row r="225" spans="2:5" ht="15">
      <c r="B225" s="705" t="s">
        <v>266</v>
      </c>
      <c r="C225" s="706" t="s">
        <v>268</v>
      </c>
      <c r="E225" s="909"/>
    </row>
    <row r="226" spans="2:5" ht="15">
      <c r="B226" s="705" t="s">
        <v>250</v>
      </c>
      <c r="C226" s="706" t="s">
        <v>252</v>
      </c>
      <c r="E226" s="909"/>
    </row>
    <row r="227" spans="2:5" ht="15">
      <c r="B227" s="705" t="s">
        <v>254</v>
      </c>
      <c r="C227" s="706" t="s">
        <v>256</v>
      </c>
      <c r="E227" s="909"/>
    </row>
    <row r="228" spans="2:5" ht="15">
      <c r="B228" s="705" t="s">
        <v>1202</v>
      </c>
      <c r="C228" s="706" t="s">
        <v>1204</v>
      </c>
      <c r="E228" s="909"/>
    </row>
    <row r="229" spans="2:5" ht="15">
      <c r="B229" s="705" t="s">
        <v>898</v>
      </c>
      <c r="C229" s="706" t="s">
        <v>900</v>
      </c>
      <c r="E229" s="909"/>
    </row>
    <row r="230" spans="2:5" ht="15">
      <c r="B230" s="705" t="s">
        <v>238</v>
      </c>
      <c r="C230" s="706" t="s">
        <v>240</v>
      </c>
      <c r="E230" s="909"/>
    </row>
    <row r="231" spans="2:5" ht="15">
      <c r="B231" s="705" t="s">
        <v>246</v>
      </c>
      <c r="C231" s="706" t="s">
        <v>1888</v>
      </c>
      <c r="E231" s="909"/>
    </row>
    <row r="232" spans="2:5" ht="15">
      <c r="B232" s="705" t="s">
        <v>478</v>
      </c>
      <c r="C232" s="706" t="s">
        <v>1889</v>
      </c>
      <c r="E232" s="909"/>
    </row>
    <row r="233" spans="2:5" ht="15">
      <c r="B233" s="705" t="s">
        <v>234</v>
      </c>
      <c r="C233" s="706" t="s">
        <v>236</v>
      </c>
      <c r="E233" s="909"/>
    </row>
    <row r="234" spans="2:5" ht="15">
      <c r="B234" s="705" t="s">
        <v>206</v>
      </c>
      <c r="C234" s="706" t="s">
        <v>208</v>
      </c>
      <c r="E234" s="909"/>
    </row>
    <row r="235" spans="2:5" ht="15">
      <c r="B235" s="705" t="s">
        <v>222</v>
      </c>
      <c r="C235" s="706" t="s">
        <v>1890</v>
      </c>
      <c r="E235" s="909"/>
    </row>
    <row r="236" spans="2:5" ht="15">
      <c r="B236" s="705" t="s">
        <v>210</v>
      </c>
      <c r="C236" s="706" t="s">
        <v>212</v>
      </c>
      <c r="E236" s="909"/>
    </row>
    <row r="237" spans="2:5" ht="15">
      <c r="B237" s="705" t="s">
        <v>218</v>
      </c>
      <c r="C237" s="706" t="s">
        <v>220</v>
      </c>
      <c r="E237" s="909"/>
    </row>
    <row r="238" spans="2:5" ht="15">
      <c r="B238" s="705" t="s">
        <v>214</v>
      </c>
      <c r="C238" s="706" t="s">
        <v>216</v>
      </c>
      <c r="E238" s="909"/>
    </row>
    <row r="239" spans="2:5" ht="15">
      <c r="B239" s="705" t="s">
        <v>202</v>
      </c>
      <c r="C239" s="706" t="s">
        <v>1891</v>
      </c>
      <c r="E239" s="909"/>
    </row>
    <row r="240" spans="2:5" ht="15">
      <c r="B240" s="705" t="s">
        <v>194</v>
      </c>
      <c r="C240" s="706" t="s">
        <v>196</v>
      </c>
      <c r="E240" s="909"/>
    </row>
    <row r="241" spans="2:5" ht="15">
      <c r="B241" s="705" t="s">
        <v>182</v>
      </c>
      <c r="C241" s="706" t="s">
        <v>184</v>
      </c>
      <c r="E241" s="909"/>
    </row>
    <row r="242" spans="2:5" ht="15">
      <c r="B242" s="705" t="s">
        <v>178</v>
      </c>
      <c r="C242" s="706" t="s">
        <v>180</v>
      </c>
      <c r="E242" s="909"/>
    </row>
  </sheetData>
  <mergeCells count="1">
    <mergeCell ref="B1:C1"/>
  </mergeCells>
  <conditionalFormatting sqref="B5:C5">
    <cfRule type="duplicateValues" dxfId="10" priority="1"/>
    <cfRule type="duplicateValues" dxfId="9" priority="2"/>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
  <sheetViews>
    <sheetView showGridLines="0" zoomScale="85" zoomScaleNormal="85" workbookViewId="0">
      <selection activeCell="A22" sqref="A22"/>
    </sheetView>
  </sheetViews>
  <sheetFormatPr defaultColWidth="8.7109375" defaultRowHeight="12.75"/>
  <cols>
    <col min="1" max="1" width="47.42578125" style="704" customWidth="1"/>
    <col min="2" max="2" width="10.5703125" style="704" bestFit="1" customWidth="1"/>
    <col min="3" max="3" width="36.85546875" style="704" customWidth="1"/>
    <col min="4" max="4" width="63.42578125" style="704" customWidth="1"/>
    <col min="5" max="6" width="8.7109375" style="704"/>
    <col min="7" max="7" width="13.5703125" style="704" bestFit="1" customWidth="1"/>
    <col min="8" max="8" width="64.140625" style="704" bestFit="1" customWidth="1"/>
    <col min="9" max="9" width="109.140625" style="704" bestFit="1" customWidth="1"/>
    <col min="10" max="10" width="6.85546875" style="704" bestFit="1" customWidth="1"/>
    <col min="11" max="16" width="8.7109375" style="704"/>
    <col min="17" max="17" width="11.5703125" style="704" bestFit="1" customWidth="1"/>
    <col min="18" max="18" width="25.85546875" style="704" bestFit="1" customWidth="1"/>
    <col min="19" max="19" width="8.7109375" style="704"/>
    <col min="20" max="20" width="53.42578125" style="704" bestFit="1" customWidth="1"/>
    <col min="21" max="16384" width="8.7109375" style="704"/>
  </cols>
  <sheetData>
    <row r="1" spans="1:10" ht="69.599999999999994" customHeight="1" thickBot="1">
      <c r="A1" s="707" t="s">
        <v>1227</v>
      </c>
    </row>
    <row r="3" spans="1:10" ht="15" customHeight="1">
      <c r="B3" s="1588" t="s">
        <v>1734</v>
      </c>
      <c r="C3" s="1589"/>
      <c r="D3" s="1590"/>
      <c r="G3" s="708" t="s">
        <v>1736</v>
      </c>
      <c r="H3" s="709" t="s">
        <v>1594</v>
      </c>
      <c r="I3" s="709" t="s">
        <v>1735</v>
      </c>
      <c r="J3" s="709" t="s">
        <v>1581</v>
      </c>
    </row>
    <row r="4" spans="1:10" ht="15" customHeight="1">
      <c r="B4" s="705" t="s">
        <v>1378</v>
      </c>
      <c r="C4" s="705" t="s">
        <v>1358</v>
      </c>
      <c r="D4" s="705" t="s">
        <v>1625</v>
      </c>
      <c r="G4" s="710">
        <v>1</v>
      </c>
      <c r="H4" s="705" t="s">
        <v>1582</v>
      </c>
      <c r="I4" s="711" t="str">
        <f>J4&amp;G4&amp;" "&amp;H4</f>
        <v>A1 Crop and animal production, hunting and related service activities</v>
      </c>
      <c r="J4" s="711" t="s">
        <v>134</v>
      </c>
    </row>
    <row r="5" spans="1:10" ht="15" customHeight="1">
      <c r="B5" s="705" t="s">
        <v>135</v>
      </c>
      <c r="C5" s="705" t="s">
        <v>1359</v>
      </c>
      <c r="D5" s="705" t="s">
        <v>1626</v>
      </c>
      <c r="G5" s="710">
        <v>2</v>
      </c>
      <c r="H5" s="711" t="s">
        <v>1583</v>
      </c>
      <c r="I5" s="711" t="str">
        <f t="shared" ref="I5:I68" si="0">J5&amp;G5&amp;" "&amp;H5</f>
        <v>A2 Forestry and logging</v>
      </c>
      <c r="J5" s="711" t="s">
        <v>134</v>
      </c>
    </row>
    <row r="6" spans="1:10" ht="15" customHeight="1">
      <c r="B6" s="705" t="s">
        <v>1379</v>
      </c>
      <c r="C6" s="705" t="s">
        <v>1436</v>
      </c>
      <c r="D6" s="705" t="s">
        <v>1627</v>
      </c>
      <c r="G6" s="710">
        <v>3</v>
      </c>
      <c r="H6" s="711" t="s">
        <v>1584</v>
      </c>
      <c r="I6" s="711" t="str">
        <f t="shared" si="0"/>
        <v>A3 Fishing and aquaculture</v>
      </c>
      <c r="J6" s="711" t="s">
        <v>134</v>
      </c>
    </row>
    <row r="7" spans="1:10" ht="15" customHeight="1">
      <c r="B7" s="705" t="s">
        <v>1380</v>
      </c>
      <c r="C7" s="705" t="s">
        <v>1360</v>
      </c>
      <c r="D7" s="705" t="s">
        <v>1628</v>
      </c>
      <c r="G7" s="710">
        <v>5</v>
      </c>
      <c r="H7" s="711" t="s">
        <v>1646</v>
      </c>
      <c r="I7" s="711" t="str">
        <f t="shared" si="0"/>
        <v>B5 Mining of coal and lignite</v>
      </c>
      <c r="J7" s="711" t="s">
        <v>135</v>
      </c>
    </row>
    <row r="8" spans="1:10" ht="15" customHeight="1">
      <c r="B8" s="705" t="s">
        <v>1381</v>
      </c>
      <c r="C8" s="705" t="s">
        <v>1361</v>
      </c>
      <c r="D8" s="705" t="s">
        <v>1629</v>
      </c>
      <c r="G8" s="710">
        <v>6</v>
      </c>
      <c r="H8" s="711" t="s">
        <v>1647</v>
      </c>
      <c r="I8" s="711" t="str">
        <f t="shared" si="0"/>
        <v>B6 Extraction of crude petroleum and natural gas</v>
      </c>
      <c r="J8" s="711" t="s">
        <v>135</v>
      </c>
    </row>
    <row r="9" spans="1:10" ht="15" customHeight="1">
      <c r="B9" s="705" t="s">
        <v>139</v>
      </c>
      <c r="C9" s="705" t="s">
        <v>1362</v>
      </c>
      <c r="D9" s="705" t="s">
        <v>1630</v>
      </c>
      <c r="G9" s="710">
        <v>7</v>
      </c>
      <c r="H9" s="711" t="s">
        <v>1648</v>
      </c>
      <c r="I9" s="711" t="str">
        <f t="shared" si="0"/>
        <v>B7 Mining of metal ores</v>
      </c>
      <c r="J9" s="711" t="s">
        <v>135</v>
      </c>
    </row>
    <row r="10" spans="1:10" ht="15" customHeight="1">
      <c r="B10" s="705" t="s">
        <v>1382</v>
      </c>
      <c r="C10" s="705" t="s">
        <v>1363</v>
      </c>
      <c r="D10" s="705" t="s">
        <v>1631</v>
      </c>
      <c r="G10" s="710">
        <v>8</v>
      </c>
      <c r="H10" s="711" t="s">
        <v>1649</v>
      </c>
      <c r="I10" s="711" t="str">
        <f t="shared" si="0"/>
        <v>B8 Other mining and quarrying</v>
      </c>
      <c r="J10" s="711" t="s">
        <v>135</v>
      </c>
    </row>
    <row r="11" spans="1:10" ht="15" customHeight="1">
      <c r="B11" s="705" t="s">
        <v>1383</v>
      </c>
      <c r="C11" s="705" t="s">
        <v>1364</v>
      </c>
      <c r="D11" s="705" t="s">
        <v>1632</v>
      </c>
      <c r="G11" s="710">
        <v>9</v>
      </c>
      <c r="H11" s="711" t="s">
        <v>1650</v>
      </c>
      <c r="I11" s="711" t="str">
        <f t="shared" si="0"/>
        <v>B9 Mining support service activities</v>
      </c>
      <c r="J11" s="711" t="s">
        <v>135</v>
      </c>
    </row>
    <row r="12" spans="1:10" ht="15" customHeight="1">
      <c r="B12" s="705" t="s">
        <v>142</v>
      </c>
      <c r="C12" s="705" t="s">
        <v>1365</v>
      </c>
      <c r="D12" s="705" t="s">
        <v>1633</v>
      </c>
      <c r="G12" s="710">
        <v>10</v>
      </c>
      <c r="H12" s="711" t="s">
        <v>1651</v>
      </c>
      <c r="I12" s="711" t="str">
        <f t="shared" si="0"/>
        <v>C10 Manufacture of food products</v>
      </c>
      <c r="J12" s="711" t="s">
        <v>136</v>
      </c>
    </row>
    <row r="13" spans="1:10" ht="15" customHeight="1">
      <c r="B13" s="705" t="s">
        <v>143</v>
      </c>
      <c r="C13" s="705" t="s">
        <v>1366</v>
      </c>
      <c r="D13" s="705" t="s">
        <v>1634</v>
      </c>
      <c r="G13" s="710">
        <v>11</v>
      </c>
      <c r="H13" s="711" t="s">
        <v>1652</v>
      </c>
      <c r="I13" s="711" t="str">
        <f t="shared" si="0"/>
        <v>C11 Manufacture of beverages</v>
      </c>
      <c r="J13" s="711" t="s">
        <v>136</v>
      </c>
    </row>
    <row r="14" spans="1:10" ht="15" customHeight="1">
      <c r="B14" s="705" t="s">
        <v>1384</v>
      </c>
      <c r="C14" s="705" t="s">
        <v>1367</v>
      </c>
      <c r="D14" s="705" t="s">
        <v>1635</v>
      </c>
      <c r="G14" s="710">
        <v>12</v>
      </c>
      <c r="H14" s="711" t="s">
        <v>1653</v>
      </c>
      <c r="I14" s="711" t="str">
        <f t="shared" si="0"/>
        <v>C12 Manufacture of tobacco products</v>
      </c>
      <c r="J14" s="711" t="s">
        <v>136</v>
      </c>
    </row>
    <row r="15" spans="1:10" ht="15" customHeight="1">
      <c r="B15" s="705" t="s">
        <v>146</v>
      </c>
      <c r="C15" s="705" t="s">
        <v>1368</v>
      </c>
      <c r="D15" s="705" t="s">
        <v>1636</v>
      </c>
      <c r="G15" s="710">
        <v>13</v>
      </c>
      <c r="H15" s="711" t="s">
        <v>1654</v>
      </c>
      <c r="I15" s="711" t="str">
        <f t="shared" si="0"/>
        <v>C13 Manufacture of textiles</v>
      </c>
      <c r="J15" s="711" t="s">
        <v>136</v>
      </c>
    </row>
    <row r="16" spans="1:10" ht="15" customHeight="1">
      <c r="B16" s="705" t="s">
        <v>1385</v>
      </c>
      <c r="C16" s="705" t="s">
        <v>1369</v>
      </c>
      <c r="D16" s="705" t="s">
        <v>1637</v>
      </c>
      <c r="G16" s="710">
        <v>14</v>
      </c>
      <c r="H16" s="711" t="s">
        <v>1655</v>
      </c>
      <c r="I16" s="711" t="str">
        <f t="shared" si="0"/>
        <v>C14 Manufacture of wearing apparel</v>
      </c>
      <c r="J16" s="711" t="s">
        <v>136</v>
      </c>
    </row>
    <row r="17" spans="2:10" ht="15" customHeight="1">
      <c r="B17" s="705" t="s">
        <v>1386</v>
      </c>
      <c r="C17" s="705" t="s">
        <v>1370</v>
      </c>
      <c r="D17" s="705" t="s">
        <v>1638</v>
      </c>
      <c r="G17" s="710">
        <v>15</v>
      </c>
      <c r="H17" s="711" t="s">
        <v>1656</v>
      </c>
      <c r="I17" s="711" t="str">
        <f t="shared" si="0"/>
        <v>C15 Manufacture of leather and related products</v>
      </c>
      <c r="J17" s="711" t="s">
        <v>136</v>
      </c>
    </row>
    <row r="18" spans="2:10" ht="15" customHeight="1">
      <c r="B18" s="705" t="s">
        <v>1387</v>
      </c>
      <c r="C18" s="705" t="s">
        <v>1371</v>
      </c>
      <c r="D18" s="705" t="s">
        <v>1639</v>
      </c>
      <c r="G18" s="710">
        <v>16</v>
      </c>
      <c r="H18" s="712" t="s">
        <v>1657</v>
      </c>
      <c r="I18" s="711" t="str">
        <f t="shared" si="0"/>
        <v>C16 Manufacture of wood and of products of wood and cork, except furniture;
manufacture of articles of straw and plaiting materials</v>
      </c>
      <c r="J18" s="711" t="s">
        <v>136</v>
      </c>
    </row>
    <row r="19" spans="2:10" ht="15" customHeight="1">
      <c r="B19" s="705" t="s">
        <v>1388</v>
      </c>
      <c r="C19" s="705" t="s">
        <v>1372</v>
      </c>
      <c r="D19" s="705" t="s">
        <v>1640</v>
      </c>
      <c r="G19" s="710">
        <v>17</v>
      </c>
      <c r="H19" s="711" t="s">
        <v>1658</v>
      </c>
      <c r="I19" s="711" t="str">
        <f t="shared" si="0"/>
        <v>C17 Manufacture of paper and paper products</v>
      </c>
      <c r="J19" s="711" t="s">
        <v>136</v>
      </c>
    </row>
    <row r="20" spans="2:10" ht="15" customHeight="1">
      <c r="B20" s="705" t="s">
        <v>152</v>
      </c>
      <c r="C20" s="705" t="s">
        <v>1373</v>
      </c>
      <c r="D20" s="705" t="s">
        <v>1641</v>
      </c>
      <c r="G20" s="710">
        <v>18</v>
      </c>
      <c r="H20" s="711" t="s">
        <v>1659</v>
      </c>
      <c r="I20" s="711" t="str">
        <f t="shared" si="0"/>
        <v>C18 Printing and reproduction of recorded media</v>
      </c>
      <c r="J20" s="711" t="s">
        <v>136</v>
      </c>
    </row>
    <row r="21" spans="2:10" ht="15" customHeight="1">
      <c r="B21" s="705" t="s">
        <v>1389</v>
      </c>
      <c r="C21" s="705" t="s">
        <v>1374</v>
      </c>
      <c r="D21" s="705" t="s">
        <v>1642</v>
      </c>
      <c r="G21" s="710">
        <v>19</v>
      </c>
      <c r="H21" s="711" t="s">
        <v>1660</v>
      </c>
      <c r="I21" s="711" t="str">
        <f t="shared" si="0"/>
        <v>C19 Manufacture of coke and refined petroleum products</v>
      </c>
      <c r="J21" s="711" t="s">
        <v>136</v>
      </c>
    </row>
    <row r="22" spans="2:10" ht="15" customHeight="1">
      <c r="B22" s="705" t="s">
        <v>1390</v>
      </c>
      <c r="C22" s="705" t="s">
        <v>1375</v>
      </c>
      <c r="D22" s="705" t="s">
        <v>1643</v>
      </c>
      <c r="G22" s="710">
        <v>20</v>
      </c>
      <c r="H22" s="711" t="s">
        <v>1661</v>
      </c>
      <c r="I22" s="711" t="str">
        <f t="shared" si="0"/>
        <v>C20 Manufacture of chemicals and chemical products</v>
      </c>
      <c r="J22" s="711" t="s">
        <v>136</v>
      </c>
    </row>
    <row r="23" spans="2:10" ht="15" customHeight="1">
      <c r="B23" s="705" t="s">
        <v>1391</v>
      </c>
      <c r="C23" s="705" t="s">
        <v>1376</v>
      </c>
      <c r="D23" s="705" t="s">
        <v>1644</v>
      </c>
      <c r="G23" s="710">
        <v>21</v>
      </c>
      <c r="H23" s="711" t="s">
        <v>1662</v>
      </c>
      <c r="I23" s="711" t="str">
        <f t="shared" si="0"/>
        <v>C21 Manufacture of pharmaceuticals, medicinal chemical and botanical products</v>
      </c>
      <c r="J23" s="711" t="s">
        <v>136</v>
      </c>
    </row>
    <row r="24" spans="2:10" ht="15" customHeight="1">
      <c r="B24" s="705" t="s">
        <v>1392</v>
      </c>
      <c r="C24" s="705" t="s">
        <v>1377</v>
      </c>
      <c r="D24" s="705" t="s">
        <v>1645</v>
      </c>
      <c r="G24" s="710">
        <v>22</v>
      </c>
      <c r="H24" s="711" t="s">
        <v>1663</v>
      </c>
      <c r="I24" s="711" t="str">
        <f t="shared" si="0"/>
        <v>C22 Manufacture of rubber and plastics products</v>
      </c>
      <c r="J24" s="711" t="s">
        <v>136</v>
      </c>
    </row>
    <row r="25" spans="2:10" ht="15" customHeight="1">
      <c r="G25" s="710">
        <v>23</v>
      </c>
      <c r="H25" s="711" t="s">
        <v>1664</v>
      </c>
      <c r="I25" s="711" t="str">
        <f t="shared" si="0"/>
        <v>C23 Manufacture of other non-metallic mineral products</v>
      </c>
      <c r="J25" s="711" t="s">
        <v>136</v>
      </c>
    </row>
    <row r="26" spans="2:10" ht="15" customHeight="1">
      <c r="G26" s="710">
        <v>24</v>
      </c>
      <c r="H26" s="711" t="s">
        <v>1665</v>
      </c>
      <c r="I26" s="711" t="str">
        <f t="shared" si="0"/>
        <v>C24 Manufacture of basic metals</v>
      </c>
      <c r="J26" s="711" t="s">
        <v>136</v>
      </c>
    </row>
    <row r="27" spans="2:10" ht="15" customHeight="1">
      <c r="G27" s="710">
        <v>25</v>
      </c>
      <c r="H27" s="711" t="s">
        <v>1666</v>
      </c>
      <c r="I27" s="711" t="str">
        <f t="shared" si="0"/>
        <v>C25 Manufacture of fabricated metal products, except machinery and equipment</v>
      </c>
      <c r="J27" s="711" t="s">
        <v>136</v>
      </c>
    </row>
    <row r="28" spans="2:10" ht="15" customHeight="1">
      <c r="G28" s="710">
        <v>26</v>
      </c>
      <c r="H28" s="711" t="s">
        <v>1667</v>
      </c>
      <c r="I28" s="711" t="str">
        <f t="shared" si="0"/>
        <v>C26 Manufacture of computer, electronic and optical products</v>
      </c>
      <c r="J28" s="711" t="s">
        <v>136</v>
      </c>
    </row>
    <row r="29" spans="2:10" ht="15" customHeight="1">
      <c r="G29" s="710">
        <v>27</v>
      </c>
      <c r="H29" s="711" t="s">
        <v>1668</v>
      </c>
      <c r="I29" s="711" t="str">
        <f t="shared" si="0"/>
        <v>C27 Manufacture of electrical equipment</v>
      </c>
      <c r="J29" s="711" t="s">
        <v>136</v>
      </c>
    </row>
    <row r="30" spans="2:10" ht="15" customHeight="1">
      <c r="G30" s="710">
        <v>28</v>
      </c>
      <c r="H30" s="711" t="s">
        <v>1669</v>
      </c>
      <c r="I30" s="711" t="str">
        <f t="shared" si="0"/>
        <v>C28 Manufacture of machinery and equipment n.e.c.</v>
      </c>
      <c r="J30" s="711" t="s">
        <v>136</v>
      </c>
    </row>
    <row r="31" spans="2:10" ht="15" customHeight="1">
      <c r="G31" s="710">
        <v>29</v>
      </c>
      <c r="H31" s="711" t="s">
        <v>1670</v>
      </c>
      <c r="I31" s="711" t="str">
        <f t="shared" si="0"/>
        <v>C29 Manufacture of motor vehicles, trailers and semi-trailers</v>
      </c>
      <c r="J31" s="711" t="s">
        <v>136</v>
      </c>
    </row>
    <row r="32" spans="2:10" ht="15" customHeight="1">
      <c r="G32" s="710">
        <v>30</v>
      </c>
      <c r="H32" s="711" t="s">
        <v>1671</v>
      </c>
      <c r="I32" s="711" t="str">
        <f t="shared" si="0"/>
        <v>C30 Manufacture of other transport equipment</v>
      </c>
      <c r="J32" s="711" t="s">
        <v>136</v>
      </c>
    </row>
    <row r="33" spans="7:10" ht="15" customHeight="1">
      <c r="G33" s="710">
        <v>31</v>
      </c>
      <c r="H33" s="711" t="s">
        <v>1672</v>
      </c>
      <c r="I33" s="711" t="str">
        <f t="shared" si="0"/>
        <v>C31 Manufacture of furniture</v>
      </c>
      <c r="J33" s="711" t="s">
        <v>136</v>
      </c>
    </row>
    <row r="34" spans="7:10" ht="15" customHeight="1">
      <c r="G34" s="710">
        <v>32</v>
      </c>
      <c r="H34" s="711" t="s">
        <v>1673</v>
      </c>
      <c r="I34" s="711" t="str">
        <f t="shared" si="0"/>
        <v>C32 Other manufacturing</v>
      </c>
      <c r="J34" s="711" t="s">
        <v>136</v>
      </c>
    </row>
    <row r="35" spans="7:10" ht="15" customHeight="1">
      <c r="G35" s="710">
        <v>33</v>
      </c>
      <c r="H35" s="711" t="s">
        <v>1674</v>
      </c>
      <c r="I35" s="711" t="str">
        <f t="shared" si="0"/>
        <v>C33 Repair and installation of machinery and equipment</v>
      </c>
      <c r="J35" s="711" t="s">
        <v>136</v>
      </c>
    </row>
    <row r="36" spans="7:10" ht="15" customHeight="1">
      <c r="G36" s="710">
        <v>35</v>
      </c>
      <c r="H36" s="711" t="s">
        <v>121</v>
      </c>
      <c r="I36" s="711" t="str">
        <f t="shared" si="0"/>
        <v>D35 Electricity, gas, steam and air conditioning supply</v>
      </c>
      <c r="J36" s="711" t="s">
        <v>137</v>
      </c>
    </row>
    <row r="37" spans="7:10" ht="15" customHeight="1">
      <c r="G37" s="710">
        <v>36</v>
      </c>
      <c r="H37" s="711" t="s">
        <v>1675</v>
      </c>
      <c r="I37" s="711" t="str">
        <f t="shared" si="0"/>
        <v>E36 Water collection, treatment and supply</v>
      </c>
      <c r="J37" s="711" t="s">
        <v>138</v>
      </c>
    </row>
    <row r="38" spans="7:10" ht="15" customHeight="1">
      <c r="G38" s="710">
        <v>37</v>
      </c>
      <c r="H38" s="711" t="s">
        <v>1676</v>
      </c>
      <c r="I38" s="711" t="str">
        <f t="shared" si="0"/>
        <v>E37 Sewerage</v>
      </c>
      <c r="J38" s="711" t="s">
        <v>138</v>
      </c>
    </row>
    <row r="39" spans="7:10" ht="15" customHeight="1">
      <c r="G39" s="710">
        <v>38</v>
      </c>
      <c r="H39" s="711" t="s">
        <v>1677</v>
      </c>
      <c r="I39" s="711" t="str">
        <f t="shared" si="0"/>
        <v>E38 Waste collection, treatment and disposal activities; materials recovery</v>
      </c>
      <c r="J39" s="711" t="s">
        <v>138</v>
      </c>
    </row>
    <row r="40" spans="7:10" ht="15" customHeight="1">
      <c r="G40" s="710">
        <v>39</v>
      </c>
      <c r="H40" s="711" t="s">
        <v>1678</v>
      </c>
      <c r="I40" s="711" t="str">
        <f t="shared" si="0"/>
        <v>E39 Remediation activities and other waste management services</v>
      </c>
      <c r="J40" s="711" t="s">
        <v>138</v>
      </c>
    </row>
    <row r="41" spans="7:10" ht="15" customHeight="1">
      <c r="G41" s="710">
        <v>41</v>
      </c>
      <c r="H41" s="711" t="s">
        <v>1679</v>
      </c>
      <c r="I41" s="711" t="str">
        <f t="shared" si="0"/>
        <v>F41 Construction of buildings</v>
      </c>
      <c r="J41" s="711" t="s">
        <v>139</v>
      </c>
    </row>
    <row r="42" spans="7:10" ht="15" customHeight="1">
      <c r="G42" s="710">
        <v>42</v>
      </c>
      <c r="H42" s="711" t="s">
        <v>1680</v>
      </c>
      <c r="I42" s="711" t="str">
        <f t="shared" si="0"/>
        <v>F42 Civil engineering</v>
      </c>
      <c r="J42" s="711" t="s">
        <v>139</v>
      </c>
    </row>
    <row r="43" spans="7:10" ht="15" customHeight="1">
      <c r="G43" s="710">
        <v>43</v>
      </c>
      <c r="H43" s="711" t="s">
        <v>1681</v>
      </c>
      <c r="I43" s="711" t="str">
        <f t="shared" si="0"/>
        <v>F43 Specialized construction activities</v>
      </c>
      <c r="J43" s="711" t="s">
        <v>139</v>
      </c>
    </row>
    <row r="44" spans="7:10" ht="15" customHeight="1">
      <c r="G44" s="710">
        <v>45</v>
      </c>
      <c r="H44" s="711" t="s">
        <v>1682</v>
      </c>
      <c r="I44" s="711" t="str">
        <f t="shared" si="0"/>
        <v>G45 Wholesale and retail trade and repair of motor vehicles and motorcycles</v>
      </c>
      <c r="J44" s="711" t="s">
        <v>140</v>
      </c>
    </row>
    <row r="45" spans="7:10" ht="15" customHeight="1">
      <c r="G45" s="710">
        <v>46</v>
      </c>
      <c r="H45" s="711" t="s">
        <v>1683</v>
      </c>
      <c r="I45" s="711" t="str">
        <f t="shared" si="0"/>
        <v>G46 Wholesale trade, except of motor vehicles and motorcycles</v>
      </c>
      <c r="J45" s="711" t="s">
        <v>140</v>
      </c>
    </row>
    <row r="46" spans="7:10" ht="15" customHeight="1">
      <c r="G46" s="710">
        <v>47</v>
      </c>
      <c r="H46" s="711" t="s">
        <v>1684</v>
      </c>
      <c r="I46" s="711" t="str">
        <f t="shared" si="0"/>
        <v>G47 Retail trade, except of motor vehicles and motorcycles</v>
      </c>
      <c r="J46" s="711" t="s">
        <v>140</v>
      </c>
    </row>
    <row r="47" spans="7:10" ht="15" customHeight="1">
      <c r="G47" s="710">
        <v>49</v>
      </c>
      <c r="H47" s="711" t="s">
        <v>1685</v>
      </c>
      <c r="I47" s="711" t="str">
        <f t="shared" si="0"/>
        <v>H49 Land transport and transport via pipelines</v>
      </c>
      <c r="J47" s="711" t="s">
        <v>141</v>
      </c>
    </row>
    <row r="48" spans="7:10" ht="15" customHeight="1">
      <c r="G48" s="710">
        <v>50</v>
      </c>
      <c r="H48" s="711" t="s">
        <v>1686</v>
      </c>
      <c r="I48" s="711" t="str">
        <f t="shared" si="0"/>
        <v>H50 Water transport</v>
      </c>
      <c r="J48" s="711" t="s">
        <v>141</v>
      </c>
    </row>
    <row r="49" spans="7:10" ht="15" customHeight="1">
      <c r="G49" s="710">
        <v>51</v>
      </c>
      <c r="H49" s="711" t="s">
        <v>1687</v>
      </c>
      <c r="I49" s="711" t="str">
        <f t="shared" si="0"/>
        <v>H51 Air transport</v>
      </c>
      <c r="J49" s="711" t="s">
        <v>141</v>
      </c>
    </row>
    <row r="50" spans="7:10" ht="15" customHeight="1">
      <c r="G50" s="710">
        <v>52</v>
      </c>
      <c r="H50" s="711" t="s">
        <v>1688</v>
      </c>
      <c r="I50" s="711" t="str">
        <f t="shared" si="0"/>
        <v>H52 Warehousing and support activities for transportation</v>
      </c>
      <c r="J50" s="711" t="s">
        <v>141</v>
      </c>
    </row>
    <row r="51" spans="7:10" ht="15" customHeight="1">
      <c r="G51" s="710">
        <v>53</v>
      </c>
      <c r="H51" s="711" t="s">
        <v>1689</v>
      </c>
      <c r="I51" s="711" t="str">
        <f t="shared" si="0"/>
        <v>H53 Postal and courier activities</v>
      </c>
      <c r="J51" s="711" t="s">
        <v>141</v>
      </c>
    </row>
    <row r="52" spans="7:10" ht="15" customHeight="1">
      <c r="G52" s="710">
        <v>55</v>
      </c>
      <c r="H52" s="711" t="s">
        <v>1690</v>
      </c>
      <c r="I52" s="711" t="str">
        <f t="shared" si="0"/>
        <v>I55 Accommodation</v>
      </c>
      <c r="J52" s="711" t="s">
        <v>142</v>
      </c>
    </row>
    <row r="53" spans="7:10" ht="15" customHeight="1">
      <c r="G53" s="710">
        <v>56</v>
      </c>
      <c r="H53" s="711" t="s">
        <v>1691</v>
      </c>
      <c r="I53" s="711" t="str">
        <f t="shared" si="0"/>
        <v>I56 Food and beverage service activities</v>
      </c>
      <c r="J53" s="711" t="s">
        <v>142</v>
      </c>
    </row>
    <row r="54" spans="7:10" ht="15" customHeight="1">
      <c r="G54" s="710">
        <v>58</v>
      </c>
      <c r="H54" s="711" t="s">
        <v>1692</v>
      </c>
      <c r="I54" s="711" t="str">
        <f t="shared" si="0"/>
        <v>J58 Publishing activities</v>
      </c>
      <c r="J54" s="711" t="s">
        <v>143</v>
      </c>
    </row>
    <row r="55" spans="7:10" ht="15" customHeight="1">
      <c r="G55" s="710">
        <v>59</v>
      </c>
      <c r="H55" s="712" t="s">
        <v>1693</v>
      </c>
      <c r="I55" s="711" t="str">
        <f t="shared" si="0"/>
        <v>J59 Motion picture, video and television programme production, sound recording
and music publishing activities</v>
      </c>
      <c r="J55" s="711" t="s">
        <v>143</v>
      </c>
    </row>
    <row r="56" spans="7:10" ht="15" customHeight="1">
      <c r="G56" s="710">
        <v>60</v>
      </c>
      <c r="H56" s="711" t="s">
        <v>1694</v>
      </c>
      <c r="I56" s="711" t="str">
        <f t="shared" si="0"/>
        <v>J60 Programming and broadcasting activities</v>
      </c>
      <c r="J56" s="711" t="s">
        <v>143</v>
      </c>
    </row>
    <row r="57" spans="7:10" ht="15" customHeight="1">
      <c r="G57" s="710">
        <v>61</v>
      </c>
      <c r="H57" s="711" t="s">
        <v>1695</v>
      </c>
      <c r="I57" s="711" t="str">
        <f t="shared" si="0"/>
        <v>J61 Telecommunications</v>
      </c>
      <c r="J57" s="711" t="s">
        <v>143</v>
      </c>
    </row>
    <row r="58" spans="7:10" ht="15" customHeight="1">
      <c r="G58" s="710">
        <v>62</v>
      </c>
      <c r="H58" s="711" t="s">
        <v>1696</v>
      </c>
      <c r="I58" s="711" t="str">
        <f t="shared" si="0"/>
        <v>J62 Computer programming, consultancy and related activities</v>
      </c>
      <c r="J58" s="711" t="s">
        <v>143</v>
      </c>
    </row>
    <row r="59" spans="7:10" ht="15" customHeight="1">
      <c r="G59" s="710">
        <v>63</v>
      </c>
      <c r="H59" s="711" t="s">
        <v>1697</v>
      </c>
      <c r="I59" s="711" t="str">
        <f t="shared" si="0"/>
        <v>J63 Information service activities</v>
      </c>
      <c r="J59" s="711" t="s">
        <v>143</v>
      </c>
    </row>
    <row r="60" spans="7:10" ht="15" customHeight="1">
      <c r="G60" s="710">
        <v>64</v>
      </c>
      <c r="H60" s="711" t="s">
        <v>1698</v>
      </c>
      <c r="I60" s="711" t="str">
        <f t="shared" si="0"/>
        <v>K64 Financial service activities, except insurance and pension funding</v>
      </c>
      <c r="J60" s="711" t="s">
        <v>1731</v>
      </c>
    </row>
    <row r="61" spans="7:10" ht="15" customHeight="1">
      <c r="G61" s="710">
        <v>65</v>
      </c>
      <c r="H61" s="711" t="s">
        <v>1699</v>
      </c>
      <c r="I61" s="711" t="str">
        <f t="shared" si="0"/>
        <v>K65 Insurance, reinsurance and pension funding, except compulsory social security</v>
      </c>
      <c r="J61" s="711" t="s">
        <v>1731</v>
      </c>
    </row>
    <row r="62" spans="7:10" ht="15" customHeight="1">
      <c r="G62" s="710">
        <v>66</v>
      </c>
      <c r="H62" s="711" t="s">
        <v>1700</v>
      </c>
      <c r="I62" s="711" t="str">
        <f t="shared" si="0"/>
        <v>K66 Activities auxiliary to financial service and insurance activities</v>
      </c>
      <c r="J62" s="711" t="s">
        <v>1731</v>
      </c>
    </row>
    <row r="63" spans="7:10" ht="15" customHeight="1">
      <c r="G63" s="710">
        <v>68</v>
      </c>
      <c r="H63" s="711" t="s">
        <v>39</v>
      </c>
      <c r="I63" s="711" t="str">
        <f t="shared" si="0"/>
        <v>L68 Real estate activities</v>
      </c>
      <c r="J63" s="711" t="s">
        <v>146</v>
      </c>
    </row>
    <row r="64" spans="7:10" ht="15" customHeight="1">
      <c r="G64" s="710">
        <v>69</v>
      </c>
      <c r="H64" s="711" t="s">
        <v>1701</v>
      </c>
      <c r="I64" s="711" t="str">
        <f t="shared" si="0"/>
        <v>M69 Legal and accounting activities</v>
      </c>
      <c r="J64" s="711" t="s">
        <v>147</v>
      </c>
    </row>
    <row r="65" spans="7:10" ht="15" customHeight="1">
      <c r="G65" s="710">
        <v>70</v>
      </c>
      <c r="H65" s="711" t="s">
        <v>1702</v>
      </c>
      <c r="I65" s="711" t="str">
        <f t="shared" si="0"/>
        <v>M70 Activities of head offices; management consultancy activities</v>
      </c>
      <c r="J65" s="711" t="s">
        <v>147</v>
      </c>
    </row>
    <row r="66" spans="7:10" ht="15" customHeight="1">
      <c r="G66" s="710">
        <v>71</v>
      </c>
      <c r="H66" s="711" t="s">
        <v>1703</v>
      </c>
      <c r="I66" s="711" t="str">
        <f t="shared" si="0"/>
        <v>M71 Architectural and engineering activities; technical testing and analysis</v>
      </c>
      <c r="J66" s="711" t="s">
        <v>147</v>
      </c>
    </row>
    <row r="67" spans="7:10" ht="15" customHeight="1">
      <c r="G67" s="710">
        <v>72</v>
      </c>
      <c r="H67" s="711" t="s">
        <v>1704</v>
      </c>
      <c r="I67" s="711" t="str">
        <f t="shared" si="0"/>
        <v>M72 Scientific research and development</v>
      </c>
      <c r="J67" s="711" t="s">
        <v>147</v>
      </c>
    </row>
    <row r="68" spans="7:10" ht="15" customHeight="1">
      <c r="G68" s="710">
        <v>73</v>
      </c>
      <c r="H68" s="711" t="s">
        <v>1705</v>
      </c>
      <c r="I68" s="711" t="str">
        <f t="shared" si="0"/>
        <v>M73 Advertising and market research</v>
      </c>
      <c r="J68" s="711" t="s">
        <v>147</v>
      </c>
    </row>
    <row r="69" spans="7:10" ht="15" customHeight="1">
      <c r="G69" s="710">
        <v>74</v>
      </c>
      <c r="H69" s="711" t="s">
        <v>1706</v>
      </c>
      <c r="I69" s="711" t="str">
        <f t="shared" ref="I69:I91" si="1">J69&amp;G69&amp;" "&amp;H69</f>
        <v>M74 Other professional, scientific and technical activities</v>
      </c>
      <c r="J69" s="711" t="s">
        <v>147</v>
      </c>
    </row>
    <row r="70" spans="7:10" ht="15" customHeight="1">
      <c r="G70" s="710">
        <v>75</v>
      </c>
      <c r="H70" s="711" t="s">
        <v>1707</v>
      </c>
      <c r="I70" s="711" t="str">
        <f t="shared" si="1"/>
        <v>M75 Veterinary activities</v>
      </c>
      <c r="J70" s="711" t="s">
        <v>147</v>
      </c>
    </row>
    <row r="71" spans="7:10" ht="15" customHeight="1">
      <c r="G71" s="710">
        <v>77</v>
      </c>
      <c r="H71" s="711" t="s">
        <v>1445</v>
      </c>
      <c r="I71" s="711" t="str">
        <f t="shared" si="1"/>
        <v>N77 Rental and leasing activities</v>
      </c>
      <c r="J71" s="711" t="s">
        <v>1732</v>
      </c>
    </row>
    <row r="72" spans="7:10" ht="15" customHeight="1">
      <c r="G72" s="710">
        <v>78</v>
      </c>
      <c r="H72" s="711" t="s">
        <v>1708</v>
      </c>
      <c r="I72" s="711" t="str">
        <f t="shared" si="1"/>
        <v>N78 Employment activities</v>
      </c>
      <c r="J72" s="711" t="s">
        <v>1732</v>
      </c>
    </row>
    <row r="73" spans="7:10" ht="15" customHeight="1">
      <c r="G73" s="710">
        <v>79</v>
      </c>
      <c r="H73" s="711" t="s">
        <v>1709</v>
      </c>
      <c r="I73" s="711" t="str">
        <f t="shared" si="1"/>
        <v>N79 Travel agency, tour operator, reservation service and related activities</v>
      </c>
      <c r="J73" s="711" t="s">
        <v>1732</v>
      </c>
    </row>
    <row r="74" spans="7:10" ht="15" customHeight="1">
      <c r="G74" s="710">
        <v>80</v>
      </c>
      <c r="H74" s="711" t="s">
        <v>1710</v>
      </c>
      <c r="I74" s="711" t="str">
        <f t="shared" si="1"/>
        <v>N80 Security and investigation activities</v>
      </c>
      <c r="J74" s="711" t="s">
        <v>1732</v>
      </c>
    </row>
    <row r="75" spans="7:10" ht="15" customHeight="1">
      <c r="G75" s="710">
        <v>81</v>
      </c>
      <c r="H75" s="711" t="s">
        <v>1711</v>
      </c>
      <c r="I75" s="711" t="str">
        <f t="shared" si="1"/>
        <v>N81 Services to buildings and landscape activities</v>
      </c>
      <c r="J75" s="711" t="s">
        <v>1732</v>
      </c>
    </row>
    <row r="76" spans="7:10" ht="15" customHeight="1">
      <c r="G76" s="710">
        <v>82</v>
      </c>
      <c r="H76" s="711" t="s">
        <v>1712</v>
      </c>
      <c r="I76" s="711" t="str">
        <f t="shared" si="1"/>
        <v>N82 Office administrative, office support and other business support activities</v>
      </c>
      <c r="J76" s="711" t="s">
        <v>1732</v>
      </c>
    </row>
    <row r="77" spans="7:10" ht="15" customHeight="1">
      <c r="G77" s="710">
        <v>84</v>
      </c>
      <c r="H77" s="711" t="s">
        <v>129</v>
      </c>
      <c r="I77" s="711" t="str">
        <f t="shared" si="1"/>
        <v>O84 Public administration and defence; compulsory social security</v>
      </c>
      <c r="J77" s="711" t="s">
        <v>150</v>
      </c>
    </row>
    <row r="78" spans="7:10" ht="15" customHeight="1">
      <c r="G78" s="710">
        <v>85</v>
      </c>
      <c r="H78" s="711" t="s">
        <v>40</v>
      </c>
      <c r="I78" s="711" t="str">
        <f t="shared" si="1"/>
        <v>P85 Education</v>
      </c>
      <c r="J78" s="711" t="s">
        <v>151</v>
      </c>
    </row>
    <row r="79" spans="7:10" ht="15" customHeight="1">
      <c r="G79" s="710">
        <v>86</v>
      </c>
      <c r="H79" s="711" t="s">
        <v>1713</v>
      </c>
      <c r="I79" s="711" t="str">
        <f t="shared" si="1"/>
        <v>Q86 Human health activities</v>
      </c>
      <c r="J79" s="711" t="s">
        <v>152</v>
      </c>
    </row>
    <row r="80" spans="7:10" ht="15" customHeight="1">
      <c r="G80" s="710">
        <v>87</v>
      </c>
      <c r="H80" s="711" t="s">
        <v>1714</v>
      </c>
      <c r="I80" s="711" t="str">
        <f t="shared" si="1"/>
        <v>Q87 Residential care activities</v>
      </c>
      <c r="J80" s="711" t="s">
        <v>152</v>
      </c>
    </row>
    <row r="81" spans="7:10" ht="15" customHeight="1">
      <c r="G81" s="710">
        <v>88</v>
      </c>
      <c r="H81" s="711" t="s">
        <v>1715</v>
      </c>
      <c r="I81" s="711" t="str">
        <f t="shared" si="1"/>
        <v>Q88 Social work activities without accommodation</v>
      </c>
      <c r="J81" s="711" t="s">
        <v>152</v>
      </c>
    </row>
    <row r="82" spans="7:10" ht="15" customHeight="1">
      <c r="G82" s="710">
        <v>90</v>
      </c>
      <c r="H82" s="711" t="s">
        <v>1716</v>
      </c>
      <c r="I82" s="711" t="str">
        <f t="shared" si="1"/>
        <v>R90 Creative, arts and entertainment activities</v>
      </c>
      <c r="J82" s="711" t="s">
        <v>153</v>
      </c>
    </row>
    <row r="83" spans="7:10" ht="15" customHeight="1">
      <c r="G83" s="710">
        <v>91</v>
      </c>
      <c r="H83" s="711" t="s">
        <v>1717</v>
      </c>
      <c r="I83" s="711" t="str">
        <f t="shared" si="1"/>
        <v>R91 Libraries, archives, museums and other cultural activities</v>
      </c>
      <c r="J83" s="711" t="s">
        <v>153</v>
      </c>
    </row>
    <row r="84" spans="7:10" ht="15" customHeight="1">
      <c r="G84" s="710">
        <v>92</v>
      </c>
      <c r="H84" s="711" t="s">
        <v>1718</v>
      </c>
      <c r="I84" s="711" t="str">
        <f t="shared" si="1"/>
        <v>R92 Gambling and betting activities</v>
      </c>
      <c r="J84" s="711" t="s">
        <v>153</v>
      </c>
    </row>
    <row r="85" spans="7:10" ht="15" customHeight="1">
      <c r="G85" s="710">
        <v>93</v>
      </c>
      <c r="H85" s="711" t="s">
        <v>1719</v>
      </c>
      <c r="I85" s="711" t="str">
        <f t="shared" si="1"/>
        <v>R93 Sports activities and amusement and recreation activities</v>
      </c>
      <c r="J85" s="711" t="s">
        <v>153</v>
      </c>
    </row>
    <row r="86" spans="7:10" ht="15" customHeight="1">
      <c r="G86" s="710">
        <v>94</v>
      </c>
      <c r="H86" s="711" t="s">
        <v>1720</v>
      </c>
      <c r="I86" s="711" t="str">
        <f t="shared" si="1"/>
        <v>S94 Activities of membership organizations</v>
      </c>
      <c r="J86" s="711" t="s">
        <v>154</v>
      </c>
    </row>
    <row r="87" spans="7:10" ht="15" customHeight="1">
      <c r="G87" s="710">
        <v>95</v>
      </c>
      <c r="H87" s="711" t="s">
        <v>1721</v>
      </c>
      <c r="I87" s="711" t="str">
        <f t="shared" si="1"/>
        <v>S95 Repair of computers and personal and household goods</v>
      </c>
      <c r="J87" s="711" t="s">
        <v>154</v>
      </c>
    </row>
    <row r="88" spans="7:10" ht="15" customHeight="1">
      <c r="G88" s="710">
        <v>96</v>
      </c>
      <c r="H88" s="711" t="s">
        <v>1722</v>
      </c>
      <c r="I88" s="711" t="str">
        <f t="shared" si="1"/>
        <v>S96 Other personal service activities</v>
      </c>
      <c r="J88" s="711" t="s">
        <v>154</v>
      </c>
    </row>
    <row r="89" spans="7:10" ht="15" customHeight="1">
      <c r="G89" s="710">
        <v>97</v>
      </c>
      <c r="H89" s="711" t="s">
        <v>1723</v>
      </c>
      <c r="I89" s="711" t="str">
        <f t="shared" si="1"/>
        <v>T97 Activities of households as employers of domestic personnel</v>
      </c>
      <c r="J89" s="711" t="s">
        <v>155</v>
      </c>
    </row>
    <row r="90" spans="7:10" ht="15" customHeight="1">
      <c r="G90" s="710">
        <v>98</v>
      </c>
      <c r="H90" s="712" t="s">
        <v>1724</v>
      </c>
      <c r="I90" s="711" t="str">
        <f t="shared" si="1"/>
        <v>T98 Undifferentiated goods- and services-producing activities of private households
for own use</v>
      </c>
      <c r="J90" s="711" t="s">
        <v>155</v>
      </c>
    </row>
    <row r="91" spans="7:10" ht="15" customHeight="1">
      <c r="G91" s="710">
        <v>99</v>
      </c>
      <c r="H91" s="711" t="s">
        <v>133</v>
      </c>
      <c r="I91" s="711" t="str">
        <f t="shared" si="1"/>
        <v>U99 Activities of extraterritorial organizations and bodies</v>
      </c>
      <c r="J91" s="711" t="s">
        <v>156</v>
      </c>
    </row>
  </sheetData>
  <mergeCells count="1">
    <mergeCell ref="B3:D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rTitle xmlns="4e34a1b4-d589-4e6d-929d-486129f1c589">الاستثمار الأجنبي الربع الأول 2025</ArTitle>
    <Row_x0020_Order xmlns="4e34a1b4-d589-4e6d-929d-486129f1c58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BC90F777D076F4093064929E8A66145" ma:contentTypeVersion="9" ma:contentTypeDescription="Create a new document." ma:contentTypeScope="" ma:versionID="c20526bbaa9e007fb84a452ce0aa3b3f">
  <xsd:schema xmlns:xsd="http://www.w3.org/2001/XMLSchema" xmlns:xs="http://www.w3.org/2001/XMLSchema" xmlns:p="http://schemas.microsoft.com/office/2006/metadata/properties" xmlns:ns2="4e34a1b4-d589-4e6d-929d-486129f1c589" xmlns:ns3="1b323878-974e-4c19-bf08-965c80d4ad54" targetNamespace="http://schemas.microsoft.com/office/2006/metadata/properties" ma:root="true" ma:fieldsID="0df7f8d8964c021f665c676305ad0904" ns2:_="" ns3:_="">
    <xsd:import namespace="4e34a1b4-d589-4e6d-929d-486129f1c589"/>
    <xsd:import namespace="1b323878-974e-4c19-bf08-965c80d4ad54"/>
    <xsd:element name="properties">
      <xsd:complexType>
        <xsd:sequence>
          <xsd:element name="documentManagement">
            <xsd:complexType>
              <xsd:all>
                <xsd:element ref="ns2:ArTitle"/>
                <xsd:element ref="ns2:Row_x0020_Orde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34a1b4-d589-4e6d-929d-486129f1c589" elementFormDefault="qualified">
    <xsd:import namespace="http://schemas.microsoft.com/office/2006/documentManagement/types"/>
    <xsd:import namespace="http://schemas.microsoft.com/office/infopath/2007/PartnerControls"/>
    <xsd:element name="ArTitle" ma:index="8" ma:displayName="ArTitle" ma:description="states the Arabic Title of the Document" ma:internalName="ArTitle" ma:readOnly="false">
      <xsd:simpleType>
        <xsd:restriction base="dms:Text">
          <xsd:maxLength value="255"/>
        </xsd:restriction>
      </xsd:simpleType>
    </xsd:element>
    <xsd:element name="Row_x0020_Order" ma:index="9" nillable="true" ma:displayName="Row Order" ma:description="Allow sorting of Questionnaires in a list" ma:internalName="Row_x0020_Order"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1b323878-974e-4c19-bf08-965c80d4ad5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4404C41-D369-4B36-B989-F48E818D9A4D}">
  <ds:schemaRefs>
    <ds:schemaRef ds:uri="http://schemas.microsoft.com/office/2006/metadata/properties"/>
    <ds:schemaRef ds:uri="http://schemas.microsoft.com/office/infopath/2007/PartnerControls"/>
    <ds:schemaRef ds:uri="a9c94fdf-c594-4a08-8b8c-99614c90caab"/>
    <ds:schemaRef ds:uri="f69b74b5-6fa9-4d62-93c1-996f4a22e4da"/>
  </ds:schemaRefs>
</ds:datastoreItem>
</file>

<file path=customXml/itemProps2.xml><?xml version="1.0" encoding="utf-8"?>
<ds:datastoreItem xmlns:ds="http://schemas.openxmlformats.org/officeDocument/2006/customXml" ds:itemID="{66B1CCA0-C387-48C3-A39A-7272F1B0DE74}"/>
</file>

<file path=customXml/itemProps3.xml><?xml version="1.0" encoding="utf-8"?>
<ds:datastoreItem xmlns:ds="http://schemas.openxmlformats.org/officeDocument/2006/customXml" ds:itemID="{2FB303A4-082B-4BC7-AAB6-25FEC580B6C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28</vt:i4>
      </vt:variant>
    </vt:vector>
  </HeadingPairs>
  <TitlesOfParts>
    <vt:vector size="43" baseType="lpstr">
      <vt:lpstr>Cover Page</vt:lpstr>
      <vt:lpstr>Instructions</vt:lpstr>
      <vt:lpstr>Cover</vt:lpstr>
      <vt:lpstr>A</vt:lpstr>
      <vt:lpstr>B1</vt:lpstr>
      <vt:lpstr>B2</vt:lpstr>
      <vt:lpstr>B3</vt:lpstr>
      <vt:lpstr>Country list</vt:lpstr>
      <vt:lpstr>Economic Activites </vt:lpstr>
      <vt:lpstr>Annex 1</vt:lpstr>
      <vt:lpstr>Annex 2</vt:lpstr>
      <vt:lpstr>Annex 3</vt:lpstr>
      <vt:lpstr>Annex 4</vt:lpstr>
      <vt:lpstr>Annex 5</vt:lpstr>
      <vt:lpstr>Table A4.3</vt:lpstr>
      <vt:lpstr>'Annex 3'!A_Agriculture__forestry_and_fishing</vt:lpstr>
      <vt:lpstr>A_Agriculture__forestry_and_fishing</vt:lpstr>
      <vt:lpstr>Direct_Investor</vt:lpstr>
      <vt:lpstr>DIrect_Investor_Or_Fellow_Enterprise</vt:lpstr>
      <vt:lpstr>DirectInvestor</vt:lpstr>
      <vt:lpstr>DIrectInvestor_FellowEnterprise</vt:lpstr>
      <vt:lpstr>FellowEnterprise</vt:lpstr>
      <vt:lpstr>Immediate</vt:lpstr>
      <vt:lpstr>Indirect</vt:lpstr>
      <vt:lpstr>A!Print_Area</vt:lpstr>
      <vt:lpstr>'Annex 1'!Print_Area</vt:lpstr>
      <vt:lpstr>'Annex 2'!Print_Area</vt:lpstr>
      <vt:lpstr>'Annex 3'!Print_Area</vt:lpstr>
      <vt:lpstr>'Annex 4'!Print_Area</vt:lpstr>
      <vt:lpstr>'B1'!Print_Area</vt:lpstr>
      <vt:lpstr>'B2'!Print_Area</vt:lpstr>
      <vt:lpstr>Cover!Print_Area</vt:lpstr>
      <vt:lpstr>'Cover Page'!Print_Area</vt:lpstr>
      <vt:lpstr>A!Print_Titles</vt:lpstr>
      <vt:lpstr>'Annex 1'!Print_Titles</vt:lpstr>
      <vt:lpstr>'Annex 2'!Print_Titles</vt:lpstr>
      <vt:lpstr>'Annex 3'!Print_Titles</vt:lpstr>
      <vt:lpstr>'B1'!Print_Titles</vt:lpstr>
      <vt:lpstr>'B2'!Print_Titles</vt:lpstr>
      <vt:lpstr>'Cover Page'!Print_Titles</vt:lpstr>
      <vt:lpstr>Sector</vt:lpstr>
      <vt:lpstr>Type</vt:lpstr>
      <vt:lpstr>فئات_المستثمر_الأجنبي_المباشر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Foreign Investment Q1-2025</dc:title>
  <dc:creator>Wadha Nasser Al-Jabor</dc:creator>
  <cp:lastModifiedBy>Fatima Mohd E Y Alhammadi</cp:lastModifiedBy>
  <cp:lastPrinted>2022-09-28T09:09:05Z</cp:lastPrinted>
  <dcterms:created xsi:type="dcterms:W3CDTF">2015-04-09T16:18:08Z</dcterms:created>
  <dcterms:modified xsi:type="dcterms:W3CDTF">2025-04-17T15:36:35Z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0x010100DBC90F777D076F4093064929E8A66145</vt:lpwstr>
  </property>
  <property fmtid="{D5CDD505-2E9C-101B-9397-08002B2CF9AE}" pid="3" name="MSIP_Label_83303d7c-e5a3-4cc8-90eb-69bfd7570ac4_Enabled">
    <vt:lpwstr>True</vt:lpwstr>
  </property>
  <property fmtid="{D5CDD505-2E9C-101B-9397-08002B2CF9AE}" pid="4" name="MSIP_Label_83303d7c-e5a3-4cc8-90eb-69bfd7570ac4_SiteId">
    <vt:lpwstr>cc8936bc-9382-4fff-87cb-6f55999549e7</vt:lpwstr>
  </property>
  <property fmtid="{D5CDD505-2E9C-101B-9397-08002B2CF9AE}" pid="5" name="MSIP_Label_83303d7c-e5a3-4cc8-90eb-69bfd7570ac4_SetDate">
    <vt:lpwstr>2025-03-25T08:52:19Z</vt:lpwstr>
  </property>
  <property fmtid="{D5CDD505-2E9C-101B-9397-08002B2CF9AE}" pid="6" name="MSIP_Label_83303d7c-e5a3-4cc8-90eb-69bfd7570ac4_Name">
    <vt:lpwstr>Client Confidential</vt:lpwstr>
  </property>
  <property fmtid="{D5CDD505-2E9C-101B-9397-08002B2CF9AE}" pid="7" name="MSIP_Label_83303d7c-e5a3-4cc8-90eb-69bfd7570ac4_ActionId">
    <vt:lpwstr>eb6ddb52-1774-482c-91d5-8933799e46e6</vt:lpwstr>
  </property>
  <property fmtid="{D5CDD505-2E9C-101B-9397-08002B2CF9AE}" pid="8" name="MSIP_Label_83303d7c-e5a3-4cc8-90eb-69bfd7570ac4_Removed">
    <vt:lpwstr>False</vt:lpwstr>
  </property>
  <property fmtid="{D5CDD505-2E9C-101B-9397-08002B2CF9AE}" pid="9" name="MSIP_Label_83303d7c-e5a3-4cc8-90eb-69bfd7570ac4_Extended_MSFT_Method">
    <vt:lpwstr>Standard</vt:lpwstr>
  </property>
  <property fmtid="{D5CDD505-2E9C-101B-9397-08002B2CF9AE}" pid="10" name="Sensitivity">
    <vt:lpwstr>Client Confidential</vt:lpwstr>
  </property>
  <property fmtid="{D5CDD505-2E9C-101B-9397-08002B2CF9AE}" pid="11" name="MediaServiceImageTags">
    <vt:lpwstr/>
  </property>
</Properties>
</file>